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qcaorgau-my.sharepoint.com/personal/annette_seargent_qca_org_au/Documents/Desktop/"/>
    </mc:Choice>
  </mc:AlternateContent>
  <xr:revisionPtr revIDLastSave="0" documentId="8_{61B6CF4C-E882-4D7D-9D79-09909DD43E7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efault cost of debt calc" sheetId="2" r:id="rId1"/>
    <sheet name="RBA Data" sheetId="1" r:id="rId2"/>
  </sheets>
  <definedNames>
    <definedName name="_xlnm.Print_Area" localSheetId="0">'Default cost of debt calc'!$A$1:$Q$149</definedName>
    <definedName name="_xlnm.Print_Area" localSheetId="1">'RBA Data'!$A$1:$AQ$232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2" l="1"/>
  <c r="C3" i="2"/>
  <c r="D3" i="2"/>
  <c r="E3" i="2"/>
  <c r="F3" i="2"/>
  <c r="G3" i="2"/>
  <c r="B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D7" i="2"/>
  <c r="E7" i="2"/>
  <c r="F7" i="2"/>
  <c r="G7" i="2"/>
  <c r="A8" i="2"/>
  <c r="B8" i="2"/>
  <c r="C8" i="2"/>
  <c r="D8" i="2"/>
  <c r="E8" i="2"/>
  <c r="F8" i="2"/>
  <c r="G8" i="2"/>
  <c r="A9" i="2"/>
  <c r="B9" i="2"/>
  <c r="C9" i="2"/>
  <c r="D9" i="2"/>
  <c r="E9" i="2"/>
  <c r="F9" i="2"/>
  <c r="G9" i="2"/>
  <c r="A10" i="2"/>
  <c r="B10" i="2"/>
  <c r="C10" i="2"/>
  <c r="D10" i="2"/>
  <c r="E10" i="2"/>
  <c r="F10" i="2"/>
  <c r="G10" i="2"/>
  <c r="A11" i="2"/>
  <c r="B11" i="2"/>
  <c r="C11" i="2"/>
  <c r="D11" i="2"/>
  <c r="E11" i="2"/>
  <c r="F11" i="2"/>
  <c r="G11" i="2"/>
  <c r="A12" i="2"/>
  <c r="B12" i="2"/>
  <c r="C12" i="2"/>
  <c r="D12" i="2"/>
  <c r="E12" i="2"/>
  <c r="F12" i="2"/>
  <c r="G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H49" i="2" l="1"/>
  <c r="I49" i="2" s="1"/>
  <c r="H33" i="2"/>
  <c r="I33" i="2" s="1"/>
  <c r="H29" i="2"/>
  <c r="I29" i="2" s="1"/>
  <c r="H6" i="2"/>
  <c r="I6" i="2" s="1"/>
  <c r="H82" i="2"/>
  <c r="I82" i="2" s="1"/>
  <c r="H78" i="2"/>
  <c r="I78" i="2" s="1"/>
  <c r="H9" i="2"/>
  <c r="I9" i="2" s="1"/>
  <c r="H5" i="2"/>
  <c r="I5" i="2" s="1"/>
  <c r="H59" i="2"/>
  <c r="I59" i="2" s="1"/>
  <c r="H43" i="2"/>
  <c r="I43" i="2" s="1"/>
  <c r="H39" i="2"/>
  <c r="I39" i="2" s="1"/>
  <c r="H11" i="2"/>
  <c r="I11" i="2" s="1"/>
  <c r="H64" i="2"/>
  <c r="I64" i="2" s="1"/>
  <c r="H7" i="2"/>
  <c r="I7" i="2" s="1"/>
  <c r="H48" i="2"/>
  <c r="I48" i="2" s="1"/>
  <c r="H44" i="2"/>
  <c r="I44" i="2" s="1"/>
  <c r="H28" i="2"/>
  <c r="I28" i="2" s="1"/>
  <c r="H12" i="2"/>
  <c r="I12" i="2" s="1"/>
  <c r="H8" i="2"/>
  <c r="I8" i="2" s="1"/>
  <c r="H77" i="2"/>
  <c r="I77" i="2" s="1"/>
  <c r="H10" i="2"/>
  <c r="I10" i="2" s="1"/>
  <c r="H4" i="2"/>
  <c r="I4" i="2" s="1"/>
  <c r="H123" i="2"/>
  <c r="I123" i="2" s="1"/>
  <c r="H62" i="2"/>
  <c r="I62" i="2" s="1"/>
  <c r="H34" i="2"/>
  <c r="I34" i="2" s="1"/>
  <c r="H13" i="2"/>
  <c r="I13" i="2" s="1"/>
  <c r="H125" i="2"/>
  <c r="I125" i="2" s="1"/>
  <c r="H120" i="2"/>
  <c r="I120" i="2" s="1"/>
  <c r="H116" i="2"/>
  <c r="I116" i="2" s="1"/>
  <c r="H112" i="2"/>
  <c r="I112" i="2" s="1"/>
  <c r="H108" i="2"/>
  <c r="I108" i="2" s="1"/>
  <c r="H104" i="2"/>
  <c r="I104" i="2" s="1"/>
  <c r="H100" i="2"/>
  <c r="I100" i="2" s="1"/>
  <c r="H96" i="2"/>
  <c r="I96" i="2" s="1"/>
  <c r="H92" i="2"/>
  <c r="I92" i="2" s="1"/>
  <c r="H88" i="2"/>
  <c r="I88" i="2" s="1"/>
  <c r="H84" i="2"/>
  <c r="I84" i="2" s="1"/>
  <c r="H79" i="2"/>
  <c r="I79" i="2" s="1"/>
  <c r="H74" i="2"/>
  <c r="I74" i="2" s="1"/>
  <c r="H69" i="2"/>
  <c r="I69" i="2" s="1"/>
  <c r="H54" i="2"/>
  <c r="I54" i="2" s="1"/>
  <c r="H40" i="2"/>
  <c r="I40" i="2" s="1"/>
  <c r="H35" i="2"/>
  <c r="I35" i="2" s="1"/>
  <c r="H80" i="2"/>
  <c r="I80" i="2" s="1"/>
  <c r="H75" i="2"/>
  <c r="I75" i="2" s="1"/>
  <c r="H65" i="2"/>
  <c r="I65" i="2" s="1"/>
  <c r="H60" i="2"/>
  <c r="I60" i="2" s="1"/>
  <c r="H55" i="2"/>
  <c r="I55" i="2" s="1"/>
  <c r="H50" i="2"/>
  <c r="I50" i="2" s="1"/>
  <c r="H45" i="2"/>
  <c r="I45" i="2" s="1"/>
  <c r="H30" i="2"/>
  <c r="I30" i="2" s="1"/>
  <c r="H26" i="2"/>
  <c r="I26" i="2" s="1"/>
  <c r="H146" i="2"/>
  <c r="I146" i="2" s="1"/>
  <c r="H142" i="2"/>
  <c r="I142" i="2" s="1"/>
  <c r="H138" i="2"/>
  <c r="I138" i="2" s="1"/>
  <c r="H130" i="2"/>
  <c r="I130" i="2" s="1"/>
  <c r="H126" i="2"/>
  <c r="I126" i="2" s="1"/>
  <c r="H121" i="2"/>
  <c r="I121" i="2" s="1"/>
  <c r="H117" i="2"/>
  <c r="I117" i="2" s="1"/>
  <c r="H113" i="2"/>
  <c r="I113" i="2" s="1"/>
  <c r="H109" i="2"/>
  <c r="I109" i="2" s="1"/>
  <c r="H105" i="2"/>
  <c r="I105" i="2" s="1"/>
  <c r="H101" i="2"/>
  <c r="I101" i="2" s="1"/>
  <c r="H97" i="2"/>
  <c r="I97" i="2" s="1"/>
  <c r="H93" i="2"/>
  <c r="I93" i="2" s="1"/>
  <c r="H89" i="2"/>
  <c r="I89" i="2" s="1"/>
  <c r="H85" i="2"/>
  <c r="I85" i="2" s="1"/>
  <c r="H70" i="2"/>
  <c r="I70" i="2" s="1"/>
  <c r="H56" i="2"/>
  <c r="I56" i="2" s="1"/>
  <c r="H51" i="2"/>
  <c r="I51" i="2" s="1"/>
  <c r="H41" i="2"/>
  <c r="I41" i="2" s="1"/>
  <c r="H36" i="2"/>
  <c r="I36" i="2" s="1"/>
  <c r="H31" i="2"/>
  <c r="I31" i="2" s="1"/>
  <c r="H127" i="2"/>
  <c r="I127" i="2" s="1"/>
  <c r="H81" i="2"/>
  <c r="I81" i="2" s="1"/>
  <c r="H76" i="2"/>
  <c r="I76" i="2" s="1"/>
  <c r="H71" i="2"/>
  <c r="I71" i="2" s="1"/>
  <c r="H66" i="2"/>
  <c r="I66" i="2" s="1"/>
  <c r="H61" i="2"/>
  <c r="I61" i="2" s="1"/>
  <c r="H46" i="2"/>
  <c r="I46" i="2" s="1"/>
  <c r="H32" i="2"/>
  <c r="I32" i="2" s="1"/>
  <c r="H27" i="2"/>
  <c r="I27" i="2" s="1"/>
  <c r="H128" i="2"/>
  <c r="I128" i="2" s="1"/>
  <c r="H122" i="2"/>
  <c r="I122" i="2" s="1"/>
  <c r="H118" i="2"/>
  <c r="I118" i="2" s="1"/>
  <c r="H114" i="2"/>
  <c r="I114" i="2" s="1"/>
  <c r="H110" i="2"/>
  <c r="I110" i="2" s="1"/>
  <c r="H106" i="2"/>
  <c r="I106" i="2" s="1"/>
  <c r="H102" i="2"/>
  <c r="I102" i="2" s="1"/>
  <c r="H98" i="2"/>
  <c r="I98" i="2" s="1"/>
  <c r="H94" i="2"/>
  <c r="I94" i="2" s="1"/>
  <c r="H90" i="2"/>
  <c r="I90" i="2" s="1"/>
  <c r="H86" i="2"/>
  <c r="I86" i="2" s="1"/>
  <c r="H72" i="2"/>
  <c r="I72" i="2" s="1"/>
  <c r="H67" i="2"/>
  <c r="I67" i="2" s="1"/>
  <c r="H57" i="2"/>
  <c r="I57" i="2" s="1"/>
  <c r="H52" i="2"/>
  <c r="I52" i="2" s="1"/>
  <c r="H47" i="2"/>
  <c r="I47" i="2" s="1"/>
  <c r="H42" i="2"/>
  <c r="I42" i="2" s="1"/>
  <c r="H37" i="2"/>
  <c r="I37" i="2" s="1"/>
  <c r="H129" i="2"/>
  <c r="I129" i="2" s="1"/>
  <c r="H124" i="2"/>
  <c r="I124" i="2" s="1"/>
  <c r="H119" i="2"/>
  <c r="I119" i="2" s="1"/>
  <c r="H115" i="2"/>
  <c r="I115" i="2" s="1"/>
  <c r="H111" i="2"/>
  <c r="I111" i="2" s="1"/>
  <c r="H107" i="2"/>
  <c r="I107" i="2" s="1"/>
  <c r="H103" i="2"/>
  <c r="I103" i="2" s="1"/>
  <c r="H99" i="2"/>
  <c r="I99" i="2" s="1"/>
  <c r="H95" i="2"/>
  <c r="I95" i="2" s="1"/>
  <c r="H91" i="2"/>
  <c r="I91" i="2" s="1"/>
  <c r="H87" i="2"/>
  <c r="I87" i="2" s="1"/>
  <c r="H83" i="2"/>
  <c r="I83" i="2" s="1"/>
  <c r="H73" i="2"/>
  <c r="I73" i="2" s="1"/>
  <c r="H68" i="2"/>
  <c r="I68" i="2" s="1"/>
  <c r="H63" i="2"/>
  <c r="I63" i="2" s="1"/>
  <c r="H58" i="2"/>
  <c r="I58" i="2" s="1"/>
  <c r="H53" i="2"/>
  <c r="I53" i="2" s="1"/>
  <c r="H38" i="2"/>
  <c r="I38" i="2" s="1"/>
  <c r="H23" i="2"/>
  <c r="I23" i="2" s="1"/>
  <c r="H15" i="2"/>
  <c r="I15" i="2" s="1"/>
  <c r="H19" i="2"/>
  <c r="I19" i="2" s="1"/>
  <c r="H131" i="2"/>
  <c r="I131" i="2" s="1"/>
  <c r="H132" i="2"/>
  <c r="I132" i="2" s="1"/>
  <c r="H17" i="2"/>
  <c r="I17" i="2" s="1"/>
  <c r="H133" i="2"/>
  <c r="I133" i="2" s="1"/>
  <c r="H147" i="2"/>
  <c r="I147" i="2" s="1"/>
  <c r="H143" i="2"/>
  <c r="I143" i="2" s="1"/>
  <c r="H139" i="2"/>
  <c r="I139" i="2" s="1"/>
  <c r="H135" i="2"/>
  <c r="I135" i="2" s="1"/>
  <c r="H24" i="2"/>
  <c r="I24" i="2" s="1"/>
  <c r="H20" i="2"/>
  <c r="I20" i="2" s="1"/>
  <c r="H16" i="2"/>
  <c r="I16" i="2" s="1"/>
  <c r="H148" i="2"/>
  <c r="I148" i="2" s="1"/>
  <c r="H144" i="2"/>
  <c r="I144" i="2" s="1"/>
  <c r="H140" i="2"/>
  <c r="I140" i="2" s="1"/>
  <c r="H136" i="2"/>
  <c r="I136" i="2" s="1"/>
  <c r="H25" i="2"/>
  <c r="I25" i="2" s="1"/>
  <c r="H21" i="2"/>
  <c r="I21" i="2" s="1"/>
  <c r="H149" i="2"/>
  <c r="I149" i="2" s="1"/>
  <c r="H145" i="2"/>
  <c r="I145" i="2" s="1"/>
  <c r="H141" i="2"/>
  <c r="I141" i="2" s="1"/>
  <c r="H137" i="2"/>
  <c r="I137" i="2" s="1"/>
  <c r="H22" i="2"/>
  <c r="I22" i="2" s="1"/>
  <c r="H18" i="2"/>
  <c r="I18" i="2" s="1"/>
  <c r="H134" i="2"/>
  <c r="I134" i="2" s="1"/>
  <c r="H14" i="2"/>
  <c r="I14" i="2" s="1"/>
  <c r="M8" i="2" l="1"/>
  <c r="M5" i="2"/>
  <c r="M10" i="2"/>
  <c r="M14" i="2"/>
  <c r="M11" i="2"/>
  <c r="M12" i="2"/>
  <c r="M6" i="2"/>
  <c r="M9" i="2"/>
  <c r="M13" i="2"/>
  <c r="M7" i="2"/>
</calcChain>
</file>

<file path=xl/sharedStrings.xml><?xml version="1.0" encoding="utf-8"?>
<sst xmlns="http://schemas.openxmlformats.org/spreadsheetml/2006/main" count="319" uniqueCount="159">
  <si>
    <t>F3 AGGREGATE MEASURES OF AUSTRALIAN CORPORATE BOND SPREADS AND YIELDS: NON-FINANCIAL CORPORATE (NFC) BONDS</t>
  </si>
  <si>
    <t>Title</t>
  </si>
  <si>
    <t>Non-financial corporate A-rated bonds – Effective tenor – 3 year target tenor</t>
  </si>
  <si>
    <t>Non-financial corporate A-rated bonds – Yield – 3 year target tenor</t>
  </si>
  <si>
    <t>Non-financial corporate A-rated bonds – Spread to swap – 3 year target tenor</t>
  </si>
  <si>
    <t>Non-financial corporate A-rated bonds – Spread to AGS – 3 year target tenor</t>
  </si>
  <si>
    <t>Non-financial corporate A-rated bonds – Effective tenor – 5 year target tenor</t>
  </si>
  <si>
    <t>Non-financial corporate A-rated bonds – Yield – 5 year target tenor</t>
  </si>
  <si>
    <t>Non-financial corporate A-rated bonds – Spread to swap – 5 year target tenor</t>
  </si>
  <si>
    <t>Non-financial corporate A-rated bonds – Spread to AGS – 5 year target tenor</t>
  </si>
  <si>
    <t>Non-financial corporate A-rated bonds – Effective tenor – 7 year target tenor</t>
  </si>
  <si>
    <t>Non-financial corporate A-rated bonds – Yield – 7 year target tenor</t>
  </si>
  <si>
    <t>Non-financial corporate A-rated bonds – Spread to swap – 7 year target tenor</t>
  </si>
  <si>
    <t>Non-financial corporate A-rated bonds – Spread to AGS – 7 year target tenor</t>
  </si>
  <si>
    <t>Non-financial corporate A-rated bonds – Effective tenor – 10 year target tenor</t>
  </si>
  <si>
    <t>Non-financial corporate A-rated bonds – Yield – 10 year target tenor</t>
  </si>
  <si>
    <t>Non-financial corporate A-rated bonds – Spread to swap – 10 year target tenor</t>
  </si>
  <si>
    <t>Non-financial corporate A-rated bonds – Spread to AGS – 10 year target tenor</t>
  </si>
  <si>
    <t>Non-financial corporate A-rated bonds – Number of bonds – 1–4 years</t>
  </si>
  <si>
    <t>Non-financial corporate A-rated bonds – Number of bonds – 4–6 years</t>
  </si>
  <si>
    <t>Non-financial corporate A-rated bonds – Number of bonds – 6–8 years</t>
  </si>
  <si>
    <t>Non-financial corporate A-rated bonds – Number of bonds – 8–12 years</t>
  </si>
  <si>
    <t>Non-financial corporate A-rated bonds – Number of bonds – &gt;12 years</t>
  </si>
  <si>
    <t>Non-financial corporate BBB-rated bonds – Effective tenor – 3 year target tenor</t>
  </si>
  <si>
    <t>Non-financial corporate BBB-rated bonds – Yield – 3 year target tenor</t>
  </si>
  <si>
    <t>Non-financial corporate BBB-rated bonds – Spread to swap – 3 year target tenor</t>
  </si>
  <si>
    <t>Non-financial corporate BBB-rated bonds – Spread to AGS – 3 year target tenor</t>
  </si>
  <si>
    <t>Non-financial corporate BBB-rated bonds – Effective tenor – 5 year target tenor</t>
  </si>
  <si>
    <t>Non-financial corporate BBB-rated bonds – Yield – 5 year target tenor</t>
  </si>
  <si>
    <t>Non-financial corporate BBB-rated bonds – Spread to swap – 5 year target tenor</t>
  </si>
  <si>
    <t>Non-financial corporate BBB-rated bonds – Spread to AGS – 5 year target tenor</t>
  </si>
  <si>
    <t>Non-financial corporate BBB-rated bonds – Effective tenor – 7 year target tenor</t>
  </si>
  <si>
    <t>Non-financial corporate BBB-rated bonds – Yield – 7 year target tenor</t>
  </si>
  <si>
    <t>Non-financial corporate BBB-rated bonds – Spread to swap – 7 year target tenor</t>
  </si>
  <si>
    <t>Non-financial corporate BBB-rated bonds – Spread to AGS – 7 year target tenor</t>
  </si>
  <si>
    <t>Non-financial corporate BBB-rated bonds – Effective tenor – 10 year target tenor</t>
  </si>
  <si>
    <t>Non-financial corporate BBB-rated bonds – Yield – 10 year target tenor</t>
  </si>
  <si>
    <t>Non-financial corporate BBB-rated bonds – Spread to swap – 10 year target tenor</t>
  </si>
  <si>
    <t>Non-financial corporate BBB-rated bonds – Spread to AGS – 10 year target tenor</t>
  </si>
  <si>
    <t>Non-financial corporate BBB-rated bonds – Number of bonds – 1–4 years</t>
  </si>
  <si>
    <t>Non-financial corporate BBB-rated bonds – Number of bonds – 4–6 years</t>
  </si>
  <si>
    <t>Non-financial corporate BBB-rated bonds – Number of bonds – 6–8 years</t>
  </si>
  <si>
    <t>Non-financial corporate BBB-rated bonds – Number of bonds – 8–12 years</t>
  </si>
  <si>
    <t>Non-financial corporate BBB-rated bonds – Number of bonds – &gt;12 years</t>
  </si>
  <si>
    <t>Description</t>
  </si>
  <si>
    <t>Non-financial corporate A-rated bonds – Effective tenor – 3 year target tenor: monthly, years; See notes for more details</t>
  </si>
  <si>
    <t>Non-financial corporate A-rated bonds – Yield – 3 year target tenor: monthly, per cent; See notes for more details</t>
  </si>
  <si>
    <t>Non-financial corporate A-rated bonds – Spread to swap – 3 year target tenor: monthly, basis points; See notes for more details</t>
  </si>
  <si>
    <t>Non-financial corporate A-rated bonds – Spread to AGS – 3 year target tenor: monthly, basis points; See notes for more details</t>
  </si>
  <si>
    <t>Non-financial corporate A-rated bonds – Effective tenor – 5 year target tenor: monthly, years; See notes for more details</t>
  </si>
  <si>
    <t>Non-financial corporate A-rated bonds – Yield – 5 year target tenor: monthly, per cent; See notes for more details</t>
  </si>
  <si>
    <t>Non-financial corporate A-rated bonds – Spread to swap – 5 year target tenor: monthly, basis points; See notes for more details</t>
  </si>
  <si>
    <t>Non-financial corporate A-rated bonds – Spread to AGS – 5 year target tenor: monthly, basis points; See notes for more details</t>
  </si>
  <si>
    <t>Non-financial corporate A-rated bonds – Effective tenor – 7 year target tenor: monthly, years; See notes for more details</t>
  </si>
  <si>
    <t>Non-financial corporate A-rated bonds – Yield – 7 year target tenor: monthly, per cent; See notes for more details</t>
  </si>
  <si>
    <t>Non-financial corporate A-rated bonds – Spread to swap – 7 year target tenor: monthly, basis points; See notes for more details</t>
  </si>
  <si>
    <t>Non-financial corporate A-rated bonds – Spread to AGS – 7 year target tenor: monthly, basis points; See notes for more details</t>
  </si>
  <si>
    <t>Non-financial corporate A-rated bonds – Effective tenor – 10 year target tenor: monthly, years; See notes for more details</t>
  </si>
  <si>
    <t>Non-financial corporate A-rated bonds – Yield – 10 year target tenor: monthly, per cent; See notes for more details</t>
  </si>
  <si>
    <t>Non-financial corporate A-rated bonds – Spread to swap – 10 year target tenor: monthly, basis points; See notes for more details</t>
  </si>
  <si>
    <t>Non-financial corporate A-rated bonds – Spread to AGS – 10 year target tenor: monthly, basis points; See notes for more details</t>
  </si>
  <si>
    <t>Non-financial corporate A-rated bonds – Number of bonds with a residual maturity of 1-4 years: monthly, years; See notes for more details</t>
  </si>
  <si>
    <t>Non-financial corporate A-rated bonds – Number of bonds with a residual maturity of 4-6 years: monthly, years; See notes for more details</t>
  </si>
  <si>
    <t>Non-financial corporate A-rated bonds – Number of bonds with a residual maturity of 6-8 years: monthly, years; See notes for more details</t>
  </si>
  <si>
    <t>Non-financial corporate A-rated bonds – Number of bonds with a residual maturity of 8-12 years: monthly, years; See notes for more details</t>
  </si>
  <si>
    <t>Non-financial corporate A-rated bonds – Number of bonds with a residual maturity of 12+ years: monthly, years; See notes for more details</t>
  </si>
  <si>
    <t>Non-financial corporate BBB-rated bonds – Effective tenor – 3 year target tenor: monthly, years; See notes for more details</t>
  </si>
  <si>
    <t>Non-financial corporate BBB-rated bonds – Yield – 3 year target tenor: monthly, per cent; See notes for more details</t>
  </si>
  <si>
    <t>Non-financial corporate BBB-rated bonds – Spread to swap – 3 year target tenor: monthly, basis points; See notes for more details</t>
  </si>
  <si>
    <t>Non-financial corporate BBB-rated bonds – Spread to AGS – 3 year target tenor: monthly, basis points; See notes for more details</t>
  </si>
  <si>
    <t>Non-financial corporate BBB-rated bonds – Effective tenor – 5 year target tenor: monthly, years; See notes for more details</t>
  </si>
  <si>
    <t>Non-financial corporate BBB-rated bonds – Yield – 5 year target tenor: monthly, per cent; See notes for more details</t>
  </si>
  <si>
    <t>Non-financial corporate BBB-rated bonds – Spread to swap – 5 year target tenor: monthly, basis points; See notes for more details</t>
  </si>
  <si>
    <t>Non-financial corporate BBB-rated bonds – Spread to AGS – 5 year target tenor: monthly, basis points; See notes for more details</t>
  </si>
  <si>
    <t>Non-financial corporate BBB-rated bonds – Effective tenor – 7 year target tenor: monthly, years; See notes for more details</t>
  </si>
  <si>
    <t>Non-financial corporate BBB-rated bonds – Yield – 7 year target tenor: monthly, per cent; See notes for more details</t>
  </si>
  <si>
    <t>Non-financial corporate BBB-rated bonds – Spread to swap – 7 year target tenor: monthly, basis points; See notes for more details</t>
  </si>
  <si>
    <t>Non-financial corporate BBB-rated bonds – Spread to AGS – 7 year target tenor: monthly, basis points; See notes for more details</t>
  </si>
  <si>
    <t>Non-financial corporate BBB-rated bonds – Effective tenor – 10 year target tenor: monthly, years; See notes for more details</t>
  </si>
  <si>
    <t>Non-financial corporate BBB-rated bonds – Yield – 10 year target tenor: monthly, per cent; See notes for more details</t>
  </si>
  <si>
    <t>Non-financial corporate BBB-rated bonds – Spread to swap – 10 year target tenor: monthly, basis points; See notes for more details</t>
  </si>
  <si>
    <t>Non-financial corporate BBB-rated bonds – Spread to AGS – 10 year target tenor: monthly, basis points; See notes for more details</t>
  </si>
  <si>
    <t>Non-financial corporate BBB-rated bonds – Number of bonds with a residual maturity of 1-4 years: monthly, years; See notes for more details</t>
  </si>
  <si>
    <t>Non-financial corporate BBB-rated bonds – Number of bonds with a residual maturity of 4-6 years: monthly, years; See notes for more details</t>
  </si>
  <si>
    <t>Non-financial corporate BBB-rated bonds – Number of bonds with a residual maturity of 6-8 years: monthly, years; See notes for more details</t>
  </si>
  <si>
    <t>Non-financial corporate BBB-rated bonds – Number of bonds with a residual maturity of 8-12 years: monthly, years; See notes for more details</t>
  </si>
  <si>
    <t>Non-financial corporate BBB-rated bonds – Number of bonds with a residual maturity of 12+ years: monthly, years; See notes for more details</t>
  </si>
  <si>
    <t>Frequency</t>
  </si>
  <si>
    <t>Monthly</t>
  </si>
  <si>
    <t>Type</t>
  </si>
  <si>
    <t>Original</t>
  </si>
  <si>
    <t>Units</t>
  </si>
  <si>
    <t>Years</t>
  </si>
  <si>
    <t>Per cent</t>
  </si>
  <si>
    <t>Basis points</t>
  </si>
  <si>
    <t>Number</t>
  </si>
  <si>
    <t>Source</t>
  </si>
  <si>
    <t>Bloomberg; RBA</t>
  </si>
  <si>
    <t>Bloomberg; RBA; Yieldbroker</t>
  </si>
  <si>
    <t>Publication date</t>
  </si>
  <si>
    <t>Series ID</t>
  </si>
  <si>
    <t>FNFTA3M</t>
  </si>
  <si>
    <t>FNFYA3M</t>
  </si>
  <si>
    <t>FNFSA3M</t>
  </si>
  <si>
    <t>FNFCA3M</t>
  </si>
  <si>
    <t>FNFTA5M</t>
  </si>
  <si>
    <t>FNFYA5M</t>
  </si>
  <si>
    <t>FNFSA5M</t>
  </si>
  <si>
    <t>FNFCA5M</t>
  </si>
  <si>
    <t>FNFTA7M</t>
  </si>
  <si>
    <t>FNFYA7M</t>
  </si>
  <si>
    <t>FNFSA7M</t>
  </si>
  <si>
    <t>FNFCA7M</t>
  </si>
  <si>
    <t>FNFTA10M</t>
  </si>
  <si>
    <t>FNFYA10M</t>
  </si>
  <si>
    <t>FNFSA10M</t>
  </si>
  <si>
    <t>FNFCA10M</t>
  </si>
  <si>
    <t>FNFNA3M</t>
  </si>
  <si>
    <t>FNFNA5M</t>
  </si>
  <si>
    <t>FNFNA7M</t>
  </si>
  <si>
    <t>FNFNA10M</t>
  </si>
  <si>
    <t>FNFNA12M</t>
  </si>
  <si>
    <t>FNFTBBB3M</t>
  </si>
  <si>
    <t>FNFYBBB3M</t>
  </si>
  <si>
    <t>FNFSBBB3M</t>
  </si>
  <si>
    <t>FNFCBBB3M</t>
  </si>
  <si>
    <t>FNFTBBB5M</t>
  </si>
  <si>
    <t>FNFYBBB5M</t>
  </si>
  <si>
    <t>FNFSBBB5M</t>
  </si>
  <si>
    <t>FNFCBBB5M</t>
  </si>
  <si>
    <t>FNFTBBB7M</t>
  </si>
  <si>
    <t>FNFYBBB7M</t>
  </si>
  <si>
    <t>FNFSBBB7M</t>
  </si>
  <si>
    <t>FNFCBBB7M</t>
  </si>
  <si>
    <t>FNFTBBB10M</t>
  </si>
  <si>
    <t>FNFYBBB10M</t>
  </si>
  <si>
    <t>FNFSBBB10M</t>
  </si>
  <si>
    <t>FNFCBBB10M</t>
  </si>
  <si>
    <t>FNFNBBB3M</t>
  </si>
  <si>
    <t>FNFNBBB5M</t>
  </si>
  <si>
    <t>FNFNBBB7M</t>
  </si>
  <si>
    <t>FNFNBBB10M</t>
  </si>
  <si>
    <t>FNFNBBB12M</t>
  </si>
  <si>
    <t>10-year extrapolated yield</t>
  </si>
  <si>
    <t>Annualised 10-year extrapolated yield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</si>
  <si>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</si>
  <si>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</si>
  <si>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</si>
  <si>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</si>
  <si>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</si>
  <si>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</si>
  <si>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</si>
  <si>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</si>
  <si>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</si>
  <si>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</si>
  <si>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10-year trailing average</t>
  </si>
  <si>
    <t>Trailing average tranche</t>
  </si>
  <si>
    <t>Yield (%)</t>
  </si>
  <si>
    <t>Cost of debt estimation - workbook (July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</si>
</sst>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[$-C09]dd\-mmmm\-yyyy;@"/>
    <numFmt numFmtId="166" formatCode="d/mm/yyyy;@"/>
  </numFmts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indexed="12"/>
      <name val="Geneva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theme="6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1" fillId="0" borderId="0"/>
    <xf numFmtId="0" fontId="1" fillId="0" borderId="0"/>
  </cellStyleXfs>
  <cellXfs count="38">
    <xf numFmtId="0" fontId="0" fillId="0" borderId="0" xfId="0"/>
    <xf numFmtId="2" fontId="0" fillId="0" borderId="0" xfId="0" applyNumberForma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2" fontId="8" fillId="0" borderId="0" xfId="0" applyNumberFormat="1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0" fontId="8" fillId="0" borderId="0" xfId="0" applyFont="1"/>
    <xf numFmtId="4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4" fontId="0" fillId="0" borderId="0" xfId="0" applyNumberFormat="1"/>
    <xf numFmtId="0" fontId="8" fillId="2" borderId="0" xfId="0" applyFont="1" applyFill="1" applyAlignment="1">
      <alignment horizontal="left"/>
    </xf>
    <xf numFmtId="0" fontId="4" fillId="2" borderId="0" xfId="1" applyFont="1" applyFill="1" applyBorder="1" applyAlignment="1" applyProtection="1">
      <alignment horizontal="left" wrapText="1"/>
    </xf>
    <xf numFmtId="0" fontId="4" fillId="2" borderId="0" xfId="1" applyFont="1" applyFill="1" applyBorder="1" applyAlignment="1" applyProtection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165" fontId="8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2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2" fontId="8" fillId="2" borderId="0" xfId="0" applyNumberFormat="1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2" fontId="0" fillId="3" borderId="2" xfId="0" applyNumberFormat="1" applyFill="1" applyBorder="1"/>
    <xf numFmtId="0" fontId="9" fillId="0" borderId="0" xfId="0" applyFont="1"/>
  </cellXfs>
  <cellStyles count="6">
    <cellStyle name="Hyperlink" xfId="1" builtinId="8"/>
    <cellStyle name="Normal" xfId="0" builtinId="0"/>
    <cellStyle name="Normal 2" xfId="2" xr:uid="{16CDB6C6-6117-4966-8C64-758DDBD68922}"/>
    <cellStyle name="Normal 3" xfId="3" xr:uid="{BFB05AD3-6E7B-4CCF-8C40-73DD8D17AEBE}"/>
    <cellStyle name="Normal 4" xfId="4" xr:uid="{F97A5645-5B84-43F8-9FDC-BE1ED3C6694C}"/>
    <cellStyle name="Normal 5" xfId="5" xr:uid="{5CF4C89D-D953-46F5-9C09-7CD666B548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QCA">
  <a:themeElements>
    <a:clrScheme name="QCA 2015">
      <a:dk1>
        <a:sysClr val="windowText" lastClr="000000"/>
      </a:dk1>
      <a:lt1>
        <a:sysClr val="window" lastClr="FFFFFF"/>
      </a:lt1>
      <a:dk2>
        <a:srgbClr val="4D4D4F"/>
      </a:dk2>
      <a:lt2>
        <a:srgbClr val="D8D8D8"/>
      </a:lt2>
      <a:accent1>
        <a:srgbClr val="00A1E4"/>
      </a:accent1>
      <a:accent2>
        <a:srgbClr val="F19628"/>
      </a:accent2>
      <a:accent3>
        <a:srgbClr val="0071A6"/>
      </a:accent3>
      <a:accent4>
        <a:srgbClr val="F8D21C"/>
      </a:accent4>
      <a:accent5>
        <a:srgbClr val="027E40"/>
      </a:accent5>
      <a:accent6>
        <a:srgbClr val="808285"/>
      </a:accent6>
      <a:hlink>
        <a:srgbClr val="00A1E4"/>
      </a:hlink>
      <a:folHlink>
        <a:srgbClr val="0071A6"/>
      </a:folHlink>
    </a:clrScheme>
    <a:fontScheme name="QC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68"/>
  <sheetViews>
    <sheetView tabSelected="1" workbookViewId="0">
      <selection activeCell="G11" sqref="G11"/>
    </sheetView>
  </sheetViews>
  <sheetFormatPr defaultRowHeight="13.5"/>
  <cols>
    <col min="1" max="1" width="9.875" bestFit="1" customWidth="1"/>
    <col min="2" max="2" width="14.5" customWidth="1"/>
    <col min="3" max="3" width="14.5" bestFit="1" customWidth="1"/>
    <col min="4" max="5" width="17.125" bestFit="1" customWidth="1"/>
    <col min="6" max="7" width="16.5" bestFit="1" customWidth="1"/>
    <col min="8" max="8" width="21.75" customWidth="1"/>
    <col min="9" max="9" width="30.25" customWidth="1"/>
    <col min="12" max="12" width="23" bestFit="1" customWidth="1"/>
    <col min="16" max="16" width="22" bestFit="1" customWidth="1"/>
  </cols>
  <sheetData>
    <row r="1" spans="1:17" ht="13.9">
      <c r="A1" s="37" t="s">
        <v>158</v>
      </c>
      <c r="B1" s="37"/>
      <c r="C1" s="37"/>
    </row>
    <row r="3" spans="1:17" ht="59.25" customHeight="1">
      <c r="B3" s="4" t="str">
        <f>'RBA Data'!AJ2</f>
        <v>Non-financial corporate BBB-rated bonds – Yield – 10 year target tenor</v>
      </c>
      <c r="C3" s="4" t="str">
        <f>'RBA Data'!AF2</f>
        <v>Non-financial corporate BBB-rated bonds – Yield – 7 year target tenor</v>
      </c>
      <c r="D3" s="4" t="str">
        <f>'RBA Data'!AK2</f>
        <v>Non-financial corporate BBB-rated bonds – Spread to swap – 10 year target tenor</v>
      </c>
      <c r="E3" s="4" t="str">
        <f>'RBA Data'!AG2</f>
        <v>Non-financial corporate BBB-rated bonds – Spread to swap – 7 year target tenor</v>
      </c>
      <c r="F3" s="4" t="str">
        <f>'RBA Data'!AI2</f>
        <v>Non-financial corporate BBB-rated bonds – Effective tenor – 10 year target tenor</v>
      </c>
      <c r="G3" s="4" t="str">
        <f>'RBA Data'!AE2</f>
        <v>Non-financial corporate BBB-rated bonds – Effective tenor – 7 year target tenor</v>
      </c>
      <c r="H3" t="s">
        <v>143</v>
      </c>
      <c r="I3" t="s">
        <v>144</v>
      </c>
    </row>
    <row r="4" spans="1:17" ht="13.9">
      <c r="A4" s="20">
        <f>'RBA Data'!A87</f>
        <v>40663</v>
      </c>
      <c r="B4" s="1">
        <f>'RBA Data'!AJ87</f>
        <v>7.96</v>
      </c>
      <c r="C4" s="1">
        <f>'RBA Data'!AF87</f>
        <v>7.76</v>
      </c>
      <c r="D4">
        <f>'RBA Data'!AK87/100</f>
        <v>1.9790000000000001</v>
      </c>
      <c r="E4">
        <f>'RBA Data'!AG87/100</f>
        <v>1.8863999999999999</v>
      </c>
      <c r="F4" s="1">
        <f>'RBA Data'!AI87</f>
        <v>9.02</v>
      </c>
      <c r="G4" s="1">
        <f>'RBA Data'!AE87</f>
        <v>6.88</v>
      </c>
      <c r="H4" s="1">
        <f t="shared" ref="H4:H57" si="0">B4 + (10-F4)*((D4-E4)/(F4-G4))</f>
        <v>8.0024056074766357</v>
      </c>
      <c r="I4" s="1">
        <f t="shared" ref="I4:I57" si="1">((1+H4/200)^2-1)*100</f>
        <v>8.1625018462430745</v>
      </c>
      <c r="L4" s="33" t="s">
        <v>156</v>
      </c>
      <c r="M4" s="33" t="s">
        <v>157</v>
      </c>
    </row>
    <row r="5" spans="1:17">
      <c r="A5" s="20">
        <f>'RBA Data'!A88</f>
        <v>40694</v>
      </c>
      <c r="B5" s="1">
        <f>'RBA Data'!AJ88</f>
        <v>7.73</v>
      </c>
      <c r="C5" s="1">
        <f>'RBA Data'!AF88</f>
        <v>7.52</v>
      </c>
      <c r="D5">
        <f>'RBA Data'!AK88/100</f>
        <v>1.9719</v>
      </c>
      <c r="E5">
        <f>'RBA Data'!AG88/100</f>
        <v>1.8803999999999998</v>
      </c>
      <c r="F5" s="1">
        <f>'RBA Data'!AI88</f>
        <v>9.17</v>
      </c>
      <c r="G5" s="1">
        <f>'RBA Data'!AE88</f>
        <v>6.97</v>
      </c>
      <c r="H5" s="1">
        <f t="shared" si="0"/>
        <v>7.7645204545454547</v>
      </c>
      <c r="I5" s="1">
        <f t="shared" si="1"/>
        <v>7.9152398992681228</v>
      </c>
      <c r="L5" t="s">
        <v>145</v>
      </c>
      <c r="M5" s="1">
        <f>AVERAGE(I4:I15)</f>
        <v>7.9392161946765158</v>
      </c>
    </row>
    <row r="6" spans="1:17">
      <c r="A6" s="20">
        <f>'RBA Data'!A89</f>
        <v>40724</v>
      </c>
      <c r="B6" s="1">
        <f>'RBA Data'!AJ89</f>
        <v>7.9</v>
      </c>
      <c r="C6" s="1">
        <f>'RBA Data'!AF89</f>
        <v>7.64</v>
      </c>
      <c r="D6">
        <f>'RBA Data'!AK89/100</f>
        <v>2.1015999999999999</v>
      </c>
      <c r="E6">
        <f>'RBA Data'!AG89/100</f>
        <v>1.9871000000000001</v>
      </c>
      <c r="F6" s="1">
        <f>'RBA Data'!AI89</f>
        <v>9.1199999999999992</v>
      </c>
      <c r="G6" s="1">
        <f>'RBA Data'!AE89</f>
        <v>6.99</v>
      </c>
      <c r="H6" s="1">
        <f t="shared" si="0"/>
        <v>7.9473051643192489</v>
      </c>
      <c r="I6" s="1">
        <f t="shared" si="1"/>
        <v>8.1052043127562978</v>
      </c>
      <c r="L6" t="s">
        <v>146</v>
      </c>
      <c r="M6" s="1">
        <f>AVERAGE(I16:I27)</f>
        <v>6.8454800258039725</v>
      </c>
    </row>
    <row r="7" spans="1:17" ht="13.9" thickBot="1">
      <c r="A7" s="20">
        <f>'RBA Data'!A90</f>
        <v>40755</v>
      </c>
      <c r="B7" s="1">
        <f>'RBA Data'!AJ90</f>
        <v>7.53</v>
      </c>
      <c r="C7" s="1">
        <f>'RBA Data'!AF90</f>
        <v>7.27</v>
      </c>
      <c r="D7">
        <f>'RBA Data'!AK90/100</f>
        <v>2.0022000000000002</v>
      </c>
      <c r="E7">
        <f>'RBA Data'!AG90/100</f>
        <v>1.8971</v>
      </c>
      <c r="F7" s="1">
        <f>'RBA Data'!AI90</f>
        <v>9.08</v>
      </c>
      <c r="G7" s="1">
        <f>'RBA Data'!AE90</f>
        <v>7.01</v>
      </c>
      <c r="H7" s="1">
        <f t="shared" si="0"/>
        <v>7.5767111111111118</v>
      </c>
      <c r="I7" s="1">
        <f t="shared" si="1"/>
        <v>7.7202274892642198</v>
      </c>
      <c r="L7" t="s">
        <v>147</v>
      </c>
      <c r="M7" s="1">
        <f>AVERAGE(I28:I39)</f>
        <v>7.1794000853369768</v>
      </c>
    </row>
    <row r="8" spans="1:17" ht="14.25" thickBot="1">
      <c r="A8" s="20">
        <f>'RBA Data'!A91</f>
        <v>40786</v>
      </c>
      <c r="B8" s="1">
        <f>'RBA Data'!AJ91</f>
        <v>7.61</v>
      </c>
      <c r="C8" s="1">
        <f>'RBA Data'!AF91</f>
        <v>7.31</v>
      </c>
      <c r="D8">
        <f>'RBA Data'!AK91/100</f>
        <v>2.5083000000000002</v>
      </c>
      <c r="E8">
        <f>'RBA Data'!AG91/100</f>
        <v>2.3672</v>
      </c>
      <c r="F8" s="1">
        <f>'RBA Data'!AI91</f>
        <v>9.0299999999999994</v>
      </c>
      <c r="G8" s="1">
        <f>'RBA Data'!AE91</f>
        <v>7.03</v>
      </c>
      <c r="H8" s="1">
        <f t="shared" si="0"/>
        <v>7.6784335000000006</v>
      </c>
      <c r="I8" s="1">
        <f t="shared" si="1"/>
        <v>7.8258293525348188</v>
      </c>
      <c r="L8" t="s">
        <v>148</v>
      </c>
      <c r="M8" s="1">
        <f>AVERAGE(I40:I51)</f>
        <v>5.2198920528945179</v>
      </c>
      <c r="P8" s="35" t="s">
        <v>155</v>
      </c>
      <c r="Q8" s="36">
        <f>AVERAGE(M5:M14)</f>
        <v>5.2556607574731053</v>
      </c>
    </row>
    <row r="9" spans="1:17">
      <c r="A9" s="20">
        <f>'RBA Data'!A92</f>
        <v>40816</v>
      </c>
      <c r="B9" s="1">
        <f>'RBA Data'!AJ92</f>
        <v>7.49</v>
      </c>
      <c r="C9" s="1">
        <f>'RBA Data'!AF92</f>
        <v>7.2</v>
      </c>
      <c r="D9">
        <f>'RBA Data'!AK92/100</f>
        <v>2.6120000000000001</v>
      </c>
      <c r="E9">
        <f>'RBA Data'!AG92/100</f>
        <v>2.4823</v>
      </c>
      <c r="F9" s="1">
        <f>'RBA Data'!AI92</f>
        <v>8.98</v>
      </c>
      <c r="G9" s="1">
        <f>'RBA Data'!AE92</f>
        <v>7.04</v>
      </c>
      <c r="H9" s="1">
        <f t="shared" si="0"/>
        <v>7.558192783505155</v>
      </c>
      <c r="I9" s="1">
        <f t="shared" si="1"/>
        <v>7.7010084788867283</v>
      </c>
      <c r="L9" t="s">
        <v>149</v>
      </c>
      <c r="M9" s="1">
        <f>AVERAGE(I52:I63)</f>
        <v>5.2645093290118847</v>
      </c>
    </row>
    <row r="10" spans="1:17">
      <c r="A10" s="20">
        <f>'RBA Data'!A93</f>
        <v>40847</v>
      </c>
      <c r="B10" s="1">
        <f>'RBA Data'!AJ93</f>
        <v>7.99</v>
      </c>
      <c r="C10" s="1">
        <f>'RBA Data'!AF93</f>
        <v>7.59</v>
      </c>
      <c r="D10">
        <f>'RBA Data'!AK93/100</f>
        <v>2.8243999999999998</v>
      </c>
      <c r="E10">
        <f>'RBA Data'!AG93/100</f>
        <v>2.6223000000000001</v>
      </c>
      <c r="F10" s="1">
        <f>'RBA Data'!AI93</f>
        <v>9.07</v>
      </c>
      <c r="G10" s="1">
        <f>'RBA Data'!AE93</f>
        <v>7.07</v>
      </c>
      <c r="H10" s="1">
        <f t="shared" si="0"/>
        <v>8.0839765000000003</v>
      </c>
      <c r="I10" s="1">
        <f t="shared" si="1"/>
        <v>8.247353190131367</v>
      </c>
      <c r="L10" t="s">
        <v>150</v>
      </c>
      <c r="M10" s="1">
        <f>AVERAGE(I64:I75)</f>
        <v>4.7185360767908415</v>
      </c>
    </row>
    <row r="11" spans="1:17">
      <c r="A11" s="20">
        <f>'RBA Data'!A94</f>
        <v>40877</v>
      </c>
      <c r="B11" s="1">
        <f>'RBA Data'!AJ94</f>
        <v>7.71</v>
      </c>
      <c r="C11" s="1">
        <f>'RBA Data'!AF94</f>
        <v>7.34</v>
      </c>
      <c r="D11">
        <f>'RBA Data'!AK94/100</f>
        <v>2.9811000000000001</v>
      </c>
      <c r="E11">
        <f>'RBA Data'!AG94/100</f>
        <v>2.7829000000000002</v>
      </c>
      <c r="F11" s="1">
        <f>'RBA Data'!AI94</f>
        <v>9.19</v>
      </c>
      <c r="G11" s="1">
        <f>'RBA Data'!AE94</f>
        <v>7.13</v>
      </c>
      <c r="H11" s="1">
        <f t="shared" si="0"/>
        <v>7.7879330097087376</v>
      </c>
      <c r="I11" s="1">
        <f t="shared" si="1"/>
        <v>7.939562761118002</v>
      </c>
      <c r="L11" t="s">
        <v>151</v>
      </c>
      <c r="M11" s="1">
        <f>AVERAGE(I76:I87)</f>
        <v>4.4770827958922199</v>
      </c>
    </row>
    <row r="12" spans="1:17">
      <c r="A12" s="20">
        <f>'RBA Data'!A95</f>
        <v>40908</v>
      </c>
      <c r="B12" s="1">
        <f>'RBA Data'!AJ95</f>
        <v>7.66</v>
      </c>
      <c r="C12" s="1">
        <f>'RBA Data'!AF95</f>
        <v>7.35</v>
      </c>
      <c r="D12">
        <f>'RBA Data'!AK95/100</f>
        <v>3.0836000000000001</v>
      </c>
      <c r="E12">
        <f>'RBA Data'!AG95/100</f>
        <v>2.8779000000000003</v>
      </c>
      <c r="F12" s="1">
        <f>'RBA Data'!AI95</f>
        <v>9.15</v>
      </c>
      <c r="G12" s="1">
        <f>'RBA Data'!AE95</f>
        <v>7.13</v>
      </c>
      <c r="H12" s="1">
        <f t="shared" si="0"/>
        <v>7.7465569306930693</v>
      </c>
      <c r="I12" s="1">
        <f t="shared" si="1"/>
        <v>7.8965797913942426</v>
      </c>
      <c r="L12" t="s">
        <v>152</v>
      </c>
      <c r="M12" s="1">
        <f>AVERAGE(I88:I99)</f>
        <v>4.6786733926099453</v>
      </c>
    </row>
    <row r="13" spans="1:17">
      <c r="A13" s="20">
        <f>'RBA Data'!A96</f>
        <v>40939</v>
      </c>
      <c r="B13" s="1">
        <f>'RBA Data'!AJ96</f>
        <v>7.71</v>
      </c>
      <c r="C13" s="1">
        <f>'RBA Data'!AF96</f>
        <v>7.35</v>
      </c>
      <c r="D13">
        <f>'RBA Data'!AK96/100</f>
        <v>3.1108999999999996</v>
      </c>
      <c r="E13">
        <f>'RBA Data'!AG96/100</f>
        <v>2.9218999999999999</v>
      </c>
      <c r="F13" s="1">
        <f>'RBA Data'!AI96</f>
        <v>9.09</v>
      </c>
      <c r="G13" s="1">
        <f>'RBA Data'!AE96</f>
        <v>7.14</v>
      </c>
      <c r="H13" s="1">
        <f t="shared" si="0"/>
        <v>7.7981999999999996</v>
      </c>
      <c r="I13" s="1">
        <f t="shared" si="1"/>
        <v>7.9502298081000067</v>
      </c>
      <c r="L13" t="s">
        <v>153</v>
      </c>
      <c r="M13" s="1">
        <f>AVERAGE(I100:I111)</f>
        <v>3.3618486716925751</v>
      </c>
    </row>
    <row r="14" spans="1:17">
      <c r="A14" s="20">
        <f>'RBA Data'!A97</f>
        <v>40968</v>
      </c>
      <c r="B14" s="1">
        <f>'RBA Data'!AJ97</f>
        <v>7.79</v>
      </c>
      <c r="C14" s="1">
        <f>'RBA Data'!AF97</f>
        <v>7.48</v>
      </c>
      <c r="D14">
        <f>'RBA Data'!AK97/100</f>
        <v>2.9926999999999997</v>
      </c>
      <c r="E14">
        <f>'RBA Data'!AG97/100</f>
        <v>2.8176000000000001</v>
      </c>
      <c r="F14" s="1">
        <f>'RBA Data'!AI97</f>
        <v>9.06</v>
      </c>
      <c r="G14" s="1">
        <f>'RBA Data'!AE97</f>
        <v>7.15</v>
      </c>
      <c r="H14" s="1">
        <f t="shared" si="0"/>
        <v>7.8761748691099474</v>
      </c>
      <c r="I14" s="1">
        <f t="shared" si="1"/>
        <v>8.0312601955319316</v>
      </c>
      <c r="L14" t="s">
        <v>154</v>
      </c>
      <c r="M14" s="1">
        <f>AVERAGE(I112:I123)</f>
        <v>2.871968950021603</v>
      </c>
    </row>
    <row r="15" spans="1:17">
      <c r="A15" s="20">
        <f>'RBA Data'!A98</f>
        <v>40999</v>
      </c>
      <c r="B15" s="1">
        <f>'RBA Data'!AJ98</f>
        <v>7.54</v>
      </c>
      <c r="C15" s="1">
        <f>'RBA Data'!AF98</f>
        <v>7.19</v>
      </c>
      <c r="D15">
        <f>'RBA Data'!AK98/100</f>
        <v>2.7837999999999998</v>
      </c>
      <c r="E15">
        <f>'RBA Data'!AG98/100</f>
        <v>2.6137000000000001</v>
      </c>
      <c r="F15" s="1">
        <f>'RBA Data'!AI98</f>
        <v>9.01</v>
      </c>
      <c r="G15" s="1">
        <f>'RBA Data'!AE98</f>
        <v>7.14</v>
      </c>
      <c r="H15" s="1">
        <f t="shared" si="0"/>
        <v>7.6300529411764701</v>
      </c>
      <c r="I15" s="1">
        <f t="shared" si="1"/>
        <v>7.7755972108893845</v>
      </c>
    </row>
    <row r="16" spans="1:17">
      <c r="A16" s="20">
        <f>'RBA Data'!A99</f>
        <v>41029</v>
      </c>
      <c r="B16" s="1">
        <f>'RBA Data'!AJ99</f>
        <v>7.22</v>
      </c>
      <c r="C16" s="1">
        <f>'RBA Data'!AF99</f>
        <v>6.9</v>
      </c>
      <c r="D16">
        <f>'RBA Data'!AK99/100</f>
        <v>2.7472000000000003</v>
      </c>
      <c r="E16">
        <f>'RBA Data'!AG99/100</f>
        <v>2.6048</v>
      </c>
      <c r="F16" s="1">
        <f>'RBA Data'!AI99</f>
        <v>8.9600000000000009</v>
      </c>
      <c r="G16" s="1">
        <f>'RBA Data'!AE99</f>
        <v>7.1</v>
      </c>
      <c r="H16" s="1">
        <f t="shared" si="0"/>
        <v>7.2996215053763436</v>
      </c>
      <c r="I16" s="1">
        <f t="shared" si="1"/>
        <v>7.4328326906807352</v>
      </c>
    </row>
    <row r="17" spans="1:12" ht="13.9">
      <c r="A17" s="20">
        <f>'RBA Data'!A100</f>
        <v>41060</v>
      </c>
      <c r="B17" s="1">
        <f>'RBA Data'!AJ100</f>
        <v>6.57</v>
      </c>
      <c r="C17" s="1">
        <f>'RBA Data'!AF100</f>
        <v>6.25</v>
      </c>
      <c r="D17">
        <f>'RBA Data'!AK100/100</f>
        <v>2.6976</v>
      </c>
      <c r="E17">
        <f>'RBA Data'!AG100/100</f>
        <v>2.5731999999999999</v>
      </c>
      <c r="F17" s="1">
        <f>'RBA Data'!AI100</f>
        <v>8.9</v>
      </c>
      <c r="G17" s="1">
        <f>'RBA Data'!AE100</f>
        <v>7.1</v>
      </c>
      <c r="H17" s="1">
        <f t="shared" si="0"/>
        <v>6.6460222222222223</v>
      </c>
      <c r="I17" s="1">
        <f t="shared" si="1"/>
        <v>6.7564462506678913</v>
      </c>
      <c r="L17" s="34"/>
    </row>
    <row r="18" spans="1:12">
      <c r="A18" s="20">
        <f>'RBA Data'!A101</f>
        <v>41090</v>
      </c>
      <c r="B18" s="1">
        <f>'RBA Data'!AJ101</f>
        <v>6.96</v>
      </c>
      <c r="C18" s="1">
        <f>'RBA Data'!AF101</f>
        <v>6.5</v>
      </c>
      <c r="D18">
        <f>'RBA Data'!AK101/100</f>
        <v>3.0141000000000004</v>
      </c>
      <c r="E18">
        <f>'RBA Data'!AG101/100</f>
        <v>2.7363999999999997</v>
      </c>
      <c r="F18" s="1">
        <f>'RBA Data'!AI101</f>
        <v>8.8800000000000008</v>
      </c>
      <c r="G18" s="1">
        <f>'RBA Data'!AE101</f>
        <v>7.03</v>
      </c>
      <c r="H18" s="1">
        <f t="shared" si="0"/>
        <v>7.1281210810810816</v>
      </c>
      <c r="I18" s="1">
        <f t="shared" si="1"/>
        <v>7.2551463564474838</v>
      </c>
    </row>
    <row r="19" spans="1:12">
      <c r="A19" s="20">
        <f>'RBA Data'!A102</f>
        <v>41121</v>
      </c>
      <c r="B19" s="1">
        <f>'RBA Data'!AJ102</f>
        <v>6.72</v>
      </c>
      <c r="C19" s="1">
        <f>'RBA Data'!AF102</f>
        <v>6.27</v>
      </c>
      <c r="D19">
        <f>'RBA Data'!AK102/100</f>
        <v>2.8457999999999997</v>
      </c>
      <c r="E19">
        <f>'RBA Data'!AG102/100</f>
        <v>2.5736000000000003</v>
      </c>
      <c r="F19" s="1">
        <f>'RBA Data'!AI102</f>
        <v>8.7799999999999994</v>
      </c>
      <c r="G19" s="1">
        <f>'RBA Data'!AE102</f>
        <v>6.98</v>
      </c>
      <c r="H19" s="1">
        <f t="shared" si="0"/>
        <v>6.9044911111111107</v>
      </c>
      <c r="I19" s="1">
        <f t="shared" si="1"/>
        <v>7.023671104869611</v>
      </c>
    </row>
    <row r="20" spans="1:12">
      <c r="A20" s="20">
        <f>'RBA Data'!A103</f>
        <v>41152</v>
      </c>
      <c r="B20" s="1">
        <f>'RBA Data'!AJ103</f>
        <v>6.65</v>
      </c>
      <c r="C20" s="1">
        <f>'RBA Data'!AF103</f>
        <v>6.16</v>
      </c>
      <c r="D20">
        <f>'RBA Data'!AK103/100</f>
        <v>2.7948000000000004</v>
      </c>
      <c r="E20">
        <f>'RBA Data'!AG103/100</f>
        <v>2.5175999999999998</v>
      </c>
      <c r="F20" s="1">
        <f>'RBA Data'!AI103</f>
        <v>8.73</v>
      </c>
      <c r="G20" s="1">
        <f>'RBA Data'!AE103</f>
        <v>6.96</v>
      </c>
      <c r="H20" s="1">
        <f t="shared" si="0"/>
        <v>6.8488949152542382</v>
      </c>
      <c r="I20" s="1">
        <f t="shared" si="1"/>
        <v>6.9661633191547168</v>
      </c>
    </row>
    <row r="21" spans="1:12">
      <c r="A21" s="20">
        <f>'RBA Data'!A104</f>
        <v>41182</v>
      </c>
      <c r="B21" s="1">
        <f>'RBA Data'!AJ104</f>
        <v>6.48</v>
      </c>
      <c r="C21" s="1">
        <f>'RBA Data'!AF104</f>
        <v>5.94</v>
      </c>
      <c r="D21">
        <f>'RBA Data'!AK104/100</f>
        <v>2.8418000000000001</v>
      </c>
      <c r="E21">
        <f>'RBA Data'!AG104/100</f>
        <v>2.5102000000000002</v>
      </c>
      <c r="F21" s="1">
        <f>'RBA Data'!AI104</f>
        <v>8.68</v>
      </c>
      <c r="G21" s="1">
        <f>'RBA Data'!AE104</f>
        <v>6.94</v>
      </c>
      <c r="H21" s="1">
        <f t="shared" si="0"/>
        <v>6.7315586206896558</v>
      </c>
      <c r="I21" s="1">
        <f t="shared" si="1"/>
        <v>6.8448433243491147</v>
      </c>
    </row>
    <row r="22" spans="1:12">
      <c r="A22" s="20">
        <f>'RBA Data'!A105</f>
        <v>41213</v>
      </c>
      <c r="B22" s="1">
        <f>'RBA Data'!AJ105</f>
        <v>6.27</v>
      </c>
      <c r="C22" s="1">
        <f>'RBA Data'!AF105</f>
        <v>5.73</v>
      </c>
      <c r="D22">
        <f>'RBA Data'!AK105/100</f>
        <v>2.5346000000000002</v>
      </c>
      <c r="E22">
        <f>'RBA Data'!AG105/100</f>
        <v>2.2286000000000001</v>
      </c>
      <c r="F22" s="1">
        <f>'RBA Data'!AI105</f>
        <v>9.24</v>
      </c>
      <c r="G22" s="1">
        <f>'RBA Data'!AE105</f>
        <v>7.03</v>
      </c>
      <c r="H22" s="1">
        <f t="shared" si="0"/>
        <v>6.375230769230769</v>
      </c>
      <c r="I22" s="1">
        <f t="shared" si="1"/>
        <v>6.4768396876331291</v>
      </c>
    </row>
    <row r="23" spans="1:12">
      <c r="A23" s="20">
        <f>'RBA Data'!A106</f>
        <v>41243</v>
      </c>
      <c r="B23" s="1">
        <f>'RBA Data'!AJ106</f>
        <v>6.46</v>
      </c>
      <c r="C23" s="1">
        <f>'RBA Data'!AF106</f>
        <v>5.88</v>
      </c>
      <c r="D23">
        <f>'RBA Data'!AK106/100</f>
        <v>2.6729000000000003</v>
      </c>
      <c r="E23">
        <f>'RBA Data'!AG106/100</f>
        <v>2.3344</v>
      </c>
      <c r="F23" s="1">
        <f>'RBA Data'!AI106</f>
        <v>9.26</v>
      </c>
      <c r="G23" s="1">
        <f>'RBA Data'!AE106</f>
        <v>7.04</v>
      </c>
      <c r="H23" s="1">
        <f t="shared" si="0"/>
        <v>6.5728333333333335</v>
      </c>
      <c r="I23" s="1">
        <f t="shared" si="1"/>
        <v>6.6808386784027896</v>
      </c>
    </row>
    <row r="24" spans="1:12">
      <c r="A24" s="20">
        <f>'RBA Data'!A107</f>
        <v>41274</v>
      </c>
      <c r="B24" s="1">
        <f>'RBA Data'!AJ107</f>
        <v>6.43</v>
      </c>
      <c r="C24" s="1">
        <f>'RBA Data'!AF107</f>
        <v>5.86</v>
      </c>
      <c r="D24">
        <f>'RBA Data'!AK107/100</f>
        <v>2.6013000000000002</v>
      </c>
      <c r="E24">
        <f>'RBA Data'!AG107/100</f>
        <v>2.3180999999999998</v>
      </c>
      <c r="F24" s="1">
        <f>'RBA Data'!AI107</f>
        <v>9.2100000000000009</v>
      </c>
      <c r="G24" s="1">
        <f>'RBA Data'!AE107</f>
        <v>7.03</v>
      </c>
      <c r="H24" s="1">
        <f t="shared" si="0"/>
        <v>6.5326275229357798</v>
      </c>
      <c r="I24" s="1">
        <f t="shared" si="1"/>
        <v>6.6393155788193159</v>
      </c>
    </row>
    <row r="25" spans="1:12">
      <c r="A25" s="20">
        <f>'RBA Data'!A108</f>
        <v>41305</v>
      </c>
      <c r="B25" s="1">
        <f>'RBA Data'!AJ108</f>
        <v>6.48</v>
      </c>
      <c r="C25" s="1">
        <f>'RBA Data'!AF108</f>
        <v>5.91</v>
      </c>
      <c r="D25">
        <f>'RBA Data'!AK108/100</f>
        <v>2.5171000000000001</v>
      </c>
      <c r="E25">
        <f>'RBA Data'!AG108/100</f>
        <v>2.2332000000000001</v>
      </c>
      <c r="F25" s="1">
        <f>'RBA Data'!AI108</f>
        <v>9.16</v>
      </c>
      <c r="G25" s="1">
        <f>'RBA Data'!AE108</f>
        <v>7.02</v>
      </c>
      <c r="H25" s="1">
        <f t="shared" si="0"/>
        <v>6.5914373831775706</v>
      </c>
      <c r="I25" s="1">
        <f t="shared" si="1"/>
        <v>6.7000550001184322</v>
      </c>
    </row>
    <row r="26" spans="1:12">
      <c r="A26" s="20">
        <f>'RBA Data'!A109</f>
        <v>41333</v>
      </c>
      <c r="B26" s="1">
        <f>'RBA Data'!AJ109</f>
        <v>6.45</v>
      </c>
      <c r="C26" s="1">
        <f>'RBA Data'!AF109</f>
        <v>5.88</v>
      </c>
      <c r="D26">
        <f>'RBA Data'!AK109/100</f>
        <v>2.4950000000000001</v>
      </c>
      <c r="E26">
        <f>'RBA Data'!AG109/100</f>
        <v>2.2166999999999999</v>
      </c>
      <c r="F26" s="1">
        <f>'RBA Data'!AI109</f>
        <v>9.1199999999999992</v>
      </c>
      <c r="G26" s="1">
        <f>'RBA Data'!AE109</f>
        <v>7.01</v>
      </c>
      <c r="H26" s="1">
        <f t="shared" si="0"/>
        <v>6.5660682464454982</v>
      </c>
      <c r="I26" s="1">
        <f t="shared" si="1"/>
        <v>6.6738513769879493</v>
      </c>
    </row>
    <row r="27" spans="1:12">
      <c r="A27" s="20">
        <f>'RBA Data'!A110</f>
        <v>41364</v>
      </c>
      <c r="B27" s="1">
        <f>'RBA Data'!AJ110</f>
        <v>6.47</v>
      </c>
      <c r="C27" s="1">
        <f>'RBA Data'!AF110</f>
        <v>5.91</v>
      </c>
      <c r="D27">
        <f>'RBA Data'!AK110/100</f>
        <v>2.4135</v>
      </c>
      <c r="E27">
        <f>'RBA Data'!AG110/100</f>
        <v>2.1244000000000001</v>
      </c>
      <c r="F27" s="1">
        <f>'RBA Data'!AI110</f>
        <v>9.14</v>
      </c>
      <c r="G27" s="1">
        <f>'RBA Data'!AE110</f>
        <v>7.02</v>
      </c>
      <c r="H27" s="1">
        <f t="shared" si="0"/>
        <v>6.5872764150943395</v>
      </c>
      <c r="I27" s="1">
        <f t="shared" si="1"/>
        <v>6.6957569415164953</v>
      </c>
    </row>
    <row r="28" spans="1:12">
      <c r="A28" s="20">
        <f>'RBA Data'!A111</f>
        <v>41394</v>
      </c>
      <c r="B28" s="1">
        <f>'RBA Data'!AJ111</f>
        <v>6.19</v>
      </c>
      <c r="C28" s="1">
        <f>'RBA Data'!AF111</f>
        <v>5.65</v>
      </c>
      <c r="D28">
        <f>'RBA Data'!AK111/100</f>
        <v>2.4142999999999999</v>
      </c>
      <c r="E28">
        <f>'RBA Data'!AG111/100</f>
        <v>2.1386000000000003</v>
      </c>
      <c r="F28" s="1">
        <f>'RBA Data'!AI111</f>
        <v>9.0299999999999994</v>
      </c>
      <c r="G28" s="1">
        <f>'RBA Data'!AE111</f>
        <v>7.07</v>
      </c>
      <c r="H28" s="1">
        <f t="shared" si="0"/>
        <v>6.3264433673469389</v>
      </c>
      <c r="I28" s="1">
        <f t="shared" si="1"/>
        <v>6.4265030815475521</v>
      </c>
    </row>
    <row r="29" spans="1:12">
      <c r="A29" s="20">
        <f>'RBA Data'!A112</f>
        <v>41425</v>
      </c>
      <c r="B29" s="1">
        <f>'RBA Data'!AJ112</f>
        <v>6.18</v>
      </c>
      <c r="C29" s="1">
        <f>'RBA Data'!AF112</f>
        <v>5.64</v>
      </c>
      <c r="D29">
        <f>'RBA Data'!AK112/100</f>
        <v>2.2523</v>
      </c>
      <c r="E29">
        <f>'RBA Data'!AG112/100</f>
        <v>2.0185</v>
      </c>
      <c r="F29" s="1">
        <f>'RBA Data'!AI112</f>
        <v>9.02</v>
      </c>
      <c r="G29" s="1">
        <f>'RBA Data'!AE112</f>
        <v>7.05</v>
      </c>
      <c r="H29" s="1">
        <f t="shared" si="0"/>
        <v>6.2963065989847715</v>
      </c>
      <c r="I29" s="1">
        <f t="shared" si="1"/>
        <v>6.3954152909558193</v>
      </c>
    </row>
    <row r="30" spans="1:12">
      <c r="A30" s="20">
        <f>'RBA Data'!A113</f>
        <v>41455</v>
      </c>
      <c r="B30" s="1">
        <f>'RBA Data'!AJ113</f>
        <v>7.04</v>
      </c>
      <c r="C30" s="1">
        <f>'RBA Data'!AF113</f>
        <v>6.38</v>
      </c>
      <c r="D30">
        <f>'RBA Data'!AK113/100</f>
        <v>2.7327999999999997</v>
      </c>
      <c r="E30">
        <f>'RBA Data'!AG113/100</f>
        <v>2.4322999999999997</v>
      </c>
      <c r="F30" s="1">
        <f>'RBA Data'!AI113</f>
        <v>8.9700000000000006</v>
      </c>
      <c r="G30" s="1">
        <f>'RBA Data'!AE113</f>
        <v>7.03</v>
      </c>
      <c r="H30" s="1">
        <f t="shared" si="0"/>
        <v>7.1995438144329897</v>
      </c>
      <c r="I30" s="1">
        <f t="shared" si="1"/>
        <v>7.3291273922728495</v>
      </c>
    </row>
    <row r="31" spans="1:12">
      <c r="A31" s="20">
        <f>'RBA Data'!A114</f>
        <v>41486</v>
      </c>
      <c r="B31" s="1">
        <f>'RBA Data'!AJ114</f>
        <v>6.8</v>
      </c>
      <c r="C31" s="1">
        <f>'RBA Data'!AF114</f>
        <v>6.09</v>
      </c>
      <c r="D31">
        <f>'RBA Data'!AK114/100</f>
        <v>2.6137999999999999</v>
      </c>
      <c r="E31">
        <f>'RBA Data'!AG114/100</f>
        <v>2.2991000000000001</v>
      </c>
      <c r="F31" s="1">
        <f>'RBA Data'!AI114</f>
        <v>8.8699999999999992</v>
      </c>
      <c r="G31" s="1">
        <f>'RBA Data'!AE114</f>
        <v>7.01</v>
      </c>
      <c r="H31" s="1">
        <f t="shared" si="0"/>
        <v>6.9911887096774192</v>
      </c>
      <c r="I31" s="1">
        <f t="shared" si="1"/>
        <v>7.1133805086132096</v>
      </c>
    </row>
    <row r="32" spans="1:12">
      <c r="A32" s="20">
        <f>'RBA Data'!A115</f>
        <v>41517</v>
      </c>
      <c r="B32" s="1">
        <f>'RBA Data'!AJ115</f>
        <v>7.07</v>
      </c>
      <c r="C32" s="1">
        <f>'RBA Data'!AF115</f>
        <v>6.32</v>
      </c>
      <c r="D32">
        <f>'RBA Data'!AK115/100</f>
        <v>2.6816000000000004</v>
      </c>
      <c r="E32">
        <f>'RBA Data'!AG115/100</f>
        <v>2.3136000000000001</v>
      </c>
      <c r="F32" s="1">
        <f>'RBA Data'!AI115</f>
        <v>8.81</v>
      </c>
      <c r="G32" s="1">
        <f>'RBA Data'!AE115</f>
        <v>6.98</v>
      </c>
      <c r="H32" s="1">
        <f t="shared" si="0"/>
        <v>7.309300546448088</v>
      </c>
      <c r="I32" s="1">
        <f t="shared" si="1"/>
        <v>7.4428652326438582</v>
      </c>
    </row>
    <row r="33" spans="1:9">
      <c r="A33" s="20">
        <f>'RBA Data'!A116</f>
        <v>41547</v>
      </c>
      <c r="B33" s="1">
        <f>'RBA Data'!AJ116</f>
        <v>7.09</v>
      </c>
      <c r="C33" s="1">
        <f>'RBA Data'!AF116</f>
        <v>6.35</v>
      </c>
      <c r="D33">
        <f>'RBA Data'!AK116/100</f>
        <v>2.7710000000000004</v>
      </c>
      <c r="E33">
        <f>'RBA Data'!AG116/100</f>
        <v>2.3879999999999999</v>
      </c>
      <c r="F33" s="1">
        <f>'RBA Data'!AI116</f>
        <v>8.76</v>
      </c>
      <c r="G33" s="1">
        <f>'RBA Data'!AE116</f>
        <v>6.95</v>
      </c>
      <c r="H33" s="1">
        <f t="shared" si="0"/>
        <v>7.3523867403314922</v>
      </c>
      <c r="I33" s="1">
        <f t="shared" si="1"/>
        <v>7.4875307172799888</v>
      </c>
    </row>
    <row r="34" spans="1:9">
      <c r="A34" s="20">
        <f>'RBA Data'!A117</f>
        <v>41578</v>
      </c>
      <c r="B34" s="1">
        <f>'RBA Data'!AJ117</f>
        <v>7.06</v>
      </c>
      <c r="C34" s="1">
        <f>'RBA Data'!AF117</f>
        <v>6.32</v>
      </c>
      <c r="D34">
        <f>'RBA Data'!AK117/100</f>
        <v>2.6258999999999997</v>
      </c>
      <c r="E34">
        <f>'RBA Data'!AG117/100</f>
        <v>2.2271999999999998</v>
      </c>
      <c r="F34" s="1">
        <f>'RBA Data'!AI117</f>
        <v>8.6</v>
      </c>
      <c r="G34" s="1">
        <f>'RBA Data'!AE117</f>
        <v>6.96</v>
      </c>
      <c r="H34" s="1">
        <f t="shared" si="0"/>
        <v>7.4003536585365852</v>
      </c>
      <c r="I34" s="1">
        <f t="shared" si="1"/>
        <v>7.5372667442151098</v>
      </c>
    </row>
    <row r="35" spans="1:9">
      <c r="A35" s="20">
        <f>'RBA Data'!A118</f>
        <v>41608</v>
      </c>
      <c r="B35" s="1">
        <f>'RBA Data'!AJ118</f>
        <v>7.21</v>
      </c>
      <c r="C35" s="1">
        <f>'RBA Data'!AF118</f>
        <v>6.45</v>
      </c>
      <c r="D35">
        <f>'RBA Data'!AK118/100</f>
        <v>2.6305000000000001</v>
      </c>
      <c r="E35">
        <f>'RBA Data'!AG118/100</f>
        <v>2.2515000000000001</v>
      </c>
      <c r="F35" s="1">
        <f>'RBA Data'!AI118</f>
        <v>8.5500000000000007</v>
      </c>
      <c r="G35" s="1">
        <f>'RBA Data'!AE118</f>
        <v>6.9</v>
      </c>
      <c r="H35" s="1">
        <f t="shared" si="0"/>
        <v>7.5430606060606058</v>
      </c>
      <c r="I35" s="1">
        <f t="shared" si="1"/>
        <v>7.6853050143273594</v>
      </c>
    </row>
    <row r="36" spans="1:9">
      <c r="A36" s="20">
        <f>'RBA Data'!A119</f>
        <v>41639</v>
      </c>
      <c r="B36" s="1">
        <f>'RBA Data'!AJ119</f>
        <v>7.12</v>
      </c>
      <c r="C36" s="1">
        <f>'RBA Data'!AF119</f>
        <v>6.38</v>
      </c>
      <c r="D36">
        <f>'RBA Data'!AK119/100</f>
        <v>2.5386000000000002</v>
      </c>
      <c r="E36">
        <f>'RBA Data'!AG119/100</f>
        <v>2.1924000000000001</v>
      </c>
      <c r="F36" s="1">
        <f>'RBA Data'!AI119</f>
        <v>8.51</v>
      </c>
      <c r="G36" s="1">
        <f>'RBA Data'!AE119</f>
        <v>6.92</v>
      </c>
      <c r="H36" s="1">
        <f t="shared" si="0"/>
        <v>7.4444264150943402</v>
      </c>
      <c r="I36" s="1">
        <f t="shared" si="1"/>
        <v>7.5829751267187273</v>
      </c>
    </row>
    <row r="37" spans="1:9">
      <c r="A37" s="20">
        <f>'RBA Data'!A120</f>
        <v>41670</v>
      </c>
      <c r="B37" s="1">
        <f>'RBA Data'!AJ120</f>
        <v>6.8</v>
      </c>
      <c r="C37" s="1">
        <f>'RBA Data'!AF120</f>
        <v>6.09</v>
      </c>
      <c r="D37">
        <f>'RBA Data'!AK120/100</f>
        <v>2.4175</v>
      </c>
      <c r="E37">
        <f>'RBA Data'!AG120/100</f>
        <v>2.0766</v>
      </c>
      <c r="F37" s="1">
        <f>'RBA Data'!AI120</f>
        <v>8.4499999999999993</v>
      </c>
      <c r="G37" s="1">
        <f>'RBA Data'!AE120</f>
        <v>6.89</v>
      </c>
      <c r="H37" s="1">
        <f t="shared" si="0"/>
        <v>7.1387147435897438</v>
      </c>
      <c r="I37" s="1">
        <f t="shared" si="1"/>
        <v>7.266117864065591</v>
      </c>
    </row>
    <row r="38" spans="1:9">
      <c r="A38" s="20">
        <f>'RBA Data'!A121</f>
        <v>41698</v>
      </c>
      <c r="B38" s="1">
        <f>'RBA Data'!AJ121</f>
        <v>6.59</v>
      </c>
      <c r="C38" s="1">
        <f>'RBA Data'!AF121</f>
        <v>5.96</v>
      </c>
      <c r="D38">
        <f>'RBA Data'!AK121/100</f>
        <v>2.2248999999999999</v>
      </c>
      <c r="E38">
        <f>'RBA Data'!AG121/100</f>
        <v>1.9746999999999999</v>
      </c>
      <c r="F38" s="1">
        <f>'RBA Data'!AI121</f>
        <v>8.4</v>
      </c>
      <c r="G38" s="1">
        <f>'RBA Data'!AE121</f>
        <v>6.87</v>
      </c>
      <c r="H38" s="1">
        <f t="shared" si="0"/>
        <v>6.851647058823529</v>
      </c>
      <c r="I38" s="1">
        <f t="shared" si="1"/>
        <v>6.9690097273702456</v>
      </c>
    </row>
    <row r="39" spans="1:9">
      <c r="A39" s="20">
        <f>'RBA Data'!A122</f>
        <v>41729</v>
      </c>
      <c r="B39" s="1">
        <f>'RBA Data'!AJ122</f>
        <v>6.53</v>
      </c>
      <c r="C39" s="1">
        <f>'RBA Data'!AF122</f>
        <v>5.96</v>
      </c>
      <c r="D39">
        <f>'RBA Data'!AK122/100</f>
        <v>2.1093999999999999</v>
      </c>
      <c r="E39">
        <f>'RBA Data'!AG122/100</f>
        <v>1.8777000000000001</v>
      </c>
      <c r="F39" s="1">
        <f>'RBA Data'!AI122</f>
        <v>8.3000000000000007</v>
      </c>
      <c r="G39" s="1">
        <f>'RBA Data'!AE122</f>
        <v>6.85</v>
      </c>
      <c r="H39" s="1">
        <f t="shared" si="0"/>
        <v>6.8016482758620684</v>
      </c>
      <c r="I39" s="1">
        <f t="shared" si="1"/>
        <v>6.9173043240334131</v>
      </c>
    </row>
    <row r="40" spans="1:9">
      <c r="A40" s="20">
        <f>'RBA Data'!A123</f>
        <v>41759</v>
      </c>
      <c r="B40" s="1">
        <f>'RBA Data'!AJ123</f>
        <v>6.22</v>
      </c>
      <c r="C40" s="1">
        <f>'RBA Data'!AF123</f>
        <v>5.7</v>
      </c>
      <c r="D40">
        <f>'RBA Data'!AK123/100</f>
        <v>1.97</v>
      </c>
      <c r="E40">
        <f>'RBA Data'!AG123/100</f>
        <v>1.7931999999999999</v>
      </c>
      <c r="F40" s="1">
        <f>'RBA Data'!AI123</f>
        <v>8.69</v>
      </c>
      <c r="G40" s="1">
        <f>'RBA Data'!AE123</f>
        <v>6.76</v>
      </c>
      <c r="H40" s="1">
        <f t="shared" si="0"/>
        <v>6.34000414507772</v>
      </c>
      <c r="I40" s="1">
        <f t="shared" si="1"/>
        <v>6.4404932764767331</v>
      </c>
    </row>
    <row r="41" spans="1:9">
      <c r="A41" s="20">
        <f>'RBA Data'!A124</f>
        <v>41790</v>
      </c>
      <c r="B41" s="1">
        <f>'RBA Data'!AJ124</f>
        <v>5.79</v>
      </c>
      <c r="C41" s="1">
        <f>'RBA Data'!AF124</f>
        <v>5.37</v>
      </c>
      <c r="D41">
        <f>'RBA Data'!AK124/100</f>
        <v>1.7781</v>
      </c>
      <c r="E41">
        <f>'RBA Data'!AG124/100</f>
        <v>1.6924999999999999</v>
      </c>
      <c r="F41" s="1">
        <f>'RBA Data'!AI124</f>
        <v>8.58</v>
      </c>
      <c r="G41" s="1">
        <f>'RBA Data'!AE124</f>
        <v>6.8</v>
      </c>
      <c r="H41" s="1">
        <f t="shared" si="0"/>
        <v>5.8582876404494382</v>
      </c>
      <c r="I41" s="1">
        <f t="shared" si="1"/>
        <v>5.9440864756450384</v>
      </c>
    </row>
    <row r="42" spans="1:9">
      <c r="A42" s="20">
        <f>'RBA Data'!A125</f>
        <v>41820</v>
      </c>
      <c r="B42" s="1">
        <f>'RBA Data'!AJ125</f>
        <v>5.56</v>
      </c>
      <c r="C42" s="1">
        <f>'RBA Data'!AF125</f>
        <v>5.18</v>
      </c>
      <c r="D42">
        <f>'RBA Data'!AK125/100</f>
        <v>1.6455000000000002</v>
      </c>
      <c r="E42">
        <f>'RBA Data'!AG125/100</f>
        <v>1.5819999999999999</v>
      </c>
      <c r="F42" s="1">
        <f>'RBA Data'!AI125</f>
        <v>8.5299999999999994</v>
      </c>
      <c r="G42" s="1">
        <f>'RBA Data'!AE125</f>
        <v>6.78</v>
      </c>
      <c r="H42" s="1">
        <f t="shared" si="0"/>
        <v>5.61334</v>
      </c>
      <c r="I42" s="1">
        <f t="shared" si="1"/>
        <v>5.6921139648890229</v>
      </c>
    </row>
    <row r="43" spans="1:9">
      <c r="A43" s="20">
        <f>'RBA Data'!A126</f>
        <v>41851</v>
      </c>
      <c r="B43" s="1">
        <f>'RBA Data'!AJ126</f>
        <v>5.34</v>
      </c>
      <c r="C43" s="1">
        <f>'RBA Data'!AF126</f>
        <v>5.0599999999999996</v>
      </c>
      <c r="D43">
        <f>'RBA Data'!AK126/100</f>
        <v>1.4738999999999998</v>
      </c>
      <c r="E43">
        <f>'RBA Data'!AG126/100</f>
        <v>1.4890000000000001</v>
      </c>
      <c r="F43" s="1">
        <f>'RBA Data'!AI126</f>
        <v>8.6300000000000008</v>
      </c>
      <c r="G43" s="1">
        <f>'RBA Data'!AE126</f>
        <v>6.83</v>
      </c>
      <c r="H43" s="1">
        <f t="shared" si="0"/>
        <v>5.3285072222222221</v>
      </c>
      <c r="I43" s="1">
        <f t="shared" si="1"/>
        <v>5.3994896952654026</v>
      </c>
    </row>
    <row r="44" spans="1:9">
      <c r="A44" s="20">
        <f>'RBA Data'!A127</f>
        <v>41882</v>
      </c>
      <c r="B44" s="1">
        <f>'RBA Data'!AJ127</f>
        <v>5.19</v>
      </c>
      <c r="C44" s="1">
        <f>'RBA Data'!AF127</f>
        <v>4.9400000000000004</v>
      </c>
      <c r="D44">
        <f>'RBA Data'!AK127/100</f>
        <v>1.5296000000000001</v>
      </c>
      <c r="E44">
        <f>'RBA Data'!AG127/100</f>
        <v>1.5334000000000001</v>
      </c>
      <c r="F44" s="1">
        <f>'RBA Data'!AI127</f>
        <v>8.59</v>
      </c>
      <c r="G44" s="1">
        <f>'RBA Data'!AE127</f>
        <v>6.79</v>
      </c>
      <c r="H44" s="1">
        <f t="shared" si="0"/>
        <v>5.1870233333333333</v>
      </c>
      <c r="I44" s="1">
        <f t="shared" si="1"/>
        <v>5.2542863609846835</v>
      </c>
    </row>
    <row r="45" spans="1:9">
      <c r="A45" s="20">
        <f>'RBA Data'!A128</f>
        <v>41912</v>
      </c>
      <c r="B45" s="1">
        <f>'RBA Data'!AJ128</f>
        <v>5.46</v>
      </c>
      <c r="C45" s="1">
        <f>'RBA Data'!AF128</f>
        <v>5.19</v>
      </c>
      <c r="D45">
        <f>'RBA Data'!AK128/100</f>
        <v>1.6353</v>
      </c>
      <c r="E45">
        <f>'RBA Data'!AG128/100</f>
        <v>1.6275999999999999</v>
      </c>
      <c r="F45" s="1">
        <f>'RBA Data'!AI128</f>
        <v>8.5399999999999991</v>
      </c>
      <c r="G45" s="1">
        <f>'RBA Data'!AE128</f>
        <v>6.77</v>
      </c>
      <c r="H45" s="1">
        <f t="shared" si="0"/>
        <v>5.4663514124293782</v>
      </c>
      <c r="I45" s="1">
        <f t="shared" si="1"/>
        <v>5.5410539068398101</v>
      </c>
    </row>
    <row r="46" spans="1:9">
      <c r="A46" s="20">
        <f>'RBA Data'!A129</f>
        <v>41943</v>
      </c>
      <c r="B46" s="1">
        <f>'RBA Data'!AJ129</f>
        <v>5.37</v>
      </c>
      <c r="C46" s="1">
        <f>'RBA Data'!AF129</f>
        <v>5.1100000000000003</v>
      </c>
      <c r="D46">
        <f>'RBA Data'!AK129/100</f>
        <v>1.6850999999999998</v>
      </c>
      <c r="E46">
        <f>'RBA Data'!AG129/100</f>
        <v>1.6758999999999999</v>
      </c>
      <c r="F46" s="1">
        <f>'RBA Data'!AI129</f>
        <v>8.68</v>
      </c>
      <c r="G46" s="1">
        <f>'RBA Data'!AE129</f>
        <v>6.75</v>
      </c>
      <c r="H46" s="1">
        <f t="shared" si="0"/>
        <v>5.3762922279792749</v>
      </c>
      <c r="I46" s="1">
        <f t="shared" si="1"/>
        <v>5.4485535232808635</v>
      </c>
    </row>
    <row r="47" spans="1:9">
      <c r="A47" s="20">
        <f>'RBA Data'!A130</f>
        <v>41973</v>
      </c>
      <c r="B47" s="1">
        <f>'RBA Data'!AJ130</f>
        <v>5.23</v>
      </c>
      <c r="C47" s="1">
        <f>'RBA Data'!AF130</f>
        <v>4.99</v>
      </c>
      <c r="D47">
        <f>'RBA Data'!AK130/100</f>
        <v>1.7701</v>
      </c>
      <c r="E47">
        <f>'RBA Data'!AG130/100</f>
        <v>1.7733000000000001</v>
      </c>
      <c r="F47" s="1">
        <f>'RBA Data'!AI130</f>
        <v>8.61</v>
      </c>
      <c r="G47" s="1">
        <f>'RBA Data'!AE130</f>
        <v>6.72</v>
      </c>
      <c r="H47" s="1">
        <f t="shared" si="0"/>
        <v>5.2276465608465612</v>
      </c>
      <c r="I47" s="1">
        <f t="shared" si="1"/>
        <v>5.295967282259384</v>
      </c>
    </row>
    <row r="48" spans="1:9">
      <c r="A48" s="20">
        <f>'RBA Data'!A131</f>
        <v>42004</v>
      </c>
      <c r="B48" s="1">
        <f>'RBA Data'!AJ131</f>
        <v>4.75</v>
      </c>
      <c r="C48" s="1">
        <f>'RBA Data'!AF131</f>
        <v>4.68</v>
      </c>
      <c r="D48">
        <f>'RBA Data'!AK131/100</f>
        <v>1.6086</v>
      </c>
      <c r="E48">
        <f>'RBA Data'!AG131/100</f>
        <v>1.7882</v>
      </c>
      <c r="F48" s="1">
        <f>'RBA Data'!AI131</f>
        <v>8.56</v>
      </c>
      <c r="G48" s="1">
        <f>'RBA Data'!AE131</f>
        <v>6.7</v>
      </c>
      <c r="H48" s="1">
        <f t="shared" si="0"/>
        <v>4.6109548387096773</v>
      </c>
      <c r="I48" s="1">
        <f t="shared" si="1"/>
        <v>4.6641071000212087</v>
      </c>
    </row>
    <row r="49" spans="1:9">
      <c r="A49" s="20">
        <f>'RBA Data'!A132</f>
        <v>42035</v>
      </c>
      <c r="B49" s="1">
        <f>'RBA Data'!AJ132</f>
        <v>4.3600000000000003</v>
      </c>
      <c r="C49" s="1">
        <f>'RBA Data'!AF132</f>
        <v>4.45</v>
      </c>
      <c r="D49">
        <f>'RBA Data'!AK132/100</f>
        <v>1.6038999999999999</v>
      </c>
      <c r="E49">
        <f>'RBA Data'!AG132/100</f>
        <v>1.8666999999999998</v>
      </c>
      <c r="F49" s="1">
        <f>'RBA Data'!AI132</f>
        <v>8.51</v>
      </c>
      <c r="G49" s="1">
        <f>'RBA Data'!AE132</f>
        <v>6.67</v>
      </c>
      <c r="H49" s="1">
        <f t="shared" si="0"/>
        <v>4.147189130434783</v>
      </c>
      <c r="I49" s="1">
        <f t="shared" si="1"/>
        <v>4.1901870746437586</v>
      </c>
    </row>
    <row r="50" spans="1:9">
      <c r="A50" s="20">
        <f>'RBA Data'!A133</f>
        <v>42063</v>
      </c>
      <c r="B50" s="1">
        <f>'RBA Data'!AJ133</f>
        <v>4.37</v>
      </c>
      <c r="C50" s="1">
        <f>'RBA Data'!AF133</f>
        <v>4.3</v>
      </c>
      <c r="D50">
        <f>'RBA Data'!AK133/100</f>
        <v>1.5887</v>
      </c>
      <c r="E50">
        <f>'RBA Data'!AG133/100</f>
        <v>1.7375999999999998</v>
      </c>
      <c r="F50" s="1">
        <f>'RBA Data'!AI133</f>
        <v>8.4700000000000006</v>
      </c>
      <c r="G50" s="1">
        <f>'RBA Data'!AE133</f>
        <v>6.62</v>
      </c>
      <c r="H50" s="1">
        <f t="shared" si="0"/>
        <v>4.2468556756756763</v>
      </c>
      <c r="I50" s="1">
        <f t="shared" si="1"/>
        <v>4.2919451335007075</v>
      </c>
    </row>
    <row r="51" spans="1:9">
      <c r="A51" s="20">
        <f>'RBA Data'!A134</f>
        <v>42094</v>
      </c>
      <c r="B51" s="1">
        <f>'RBA Data'!AJ134</f>
        <v>4.45</v>
      </c>
      <c r="C51" s="1">
        <f>'RBA Data'!AF134</f>
        <v>4.2699999999999996</v>
      </c>
      <c r="D51">
        <f>'RBA Data'!AK134/100</f>
        <v>1.7331000000000001</v>
      </c>
      <c r="E51">
        <f>'RBA Data'!AG134/100</f>
        <v>1.7728999999999999</v>
      </c>
      <c r="F51" s="1">
        <f>'RBA Data'!AI134</f>
        <v>8.7799999999999994</v>
      </c>
      <c r="G51" s="1">
        <f>'RBA Data'!AE134</f>
        <v>6.63</v>
      </c>
      <c r="H51" s="1">
        <f t="shared" si="0"/>
        <v>4.4274158139534885</v>
      </c>
      <c r="I51" s="1">
        <f t="shared" si="1"/>
        <v>4.4764208409276085</v>
      </c>
    </row>
    <row r="52" spans="1:9">
      <c r="A52" s="20">
        <f>'RBA Data'!A135</f>
        <v>42124</v>
      </c>
      <c r="B52" s="1">
        <f>'RBA Data'!AJ135</f>
        <v>4.8099999999999996</v>
      </c>
      <c r="C52" s="1">
        <f>'RBA Data'!AF135</f>
        <v>4.5</v>
      </c>
      <c r="D52">
        <f>'RBA Data'!AK135/100</f>
        <v>1.8277000000000001</v>
      </c>
      <c r="E52">
        <f>'RBA Data'!AG135/100</f>
        <v>1.7357</v>
      </c>
      <c r="F52" s="1">
        <f>'RBA Data'!AI135</f>
        <v>9.18</v>
      </c>
      <c r="G52" s="1">
        <f>'RBA Data'!AE135</f>
        <v>6.66</v>
      </c>
      <c r="H52" s="1">
        <f t="shared" si="0"/>
        <v>4.8399365079365078</v>
      </c>
      <c r="I52" s="1">
        <f t="shared" si="1"/>
        <v>4.8984989714386584</v>
      </c>
    </row>
    <row r="53" spans="1:9">
      <c r="A53" s="20">
        <f>'RBA Data'!A136</f>
        <v>42155</v>
      </c>
      <c r="B53" s="1">
        <f>'RBA Data'!AJ136</f>
        <v>4.83</v>
      </c>
      <c r="C53" s="1">
        <f>'RBA Data'!AF136</f>
        <v>4.49</v>
      </c>
      <c r="D53">
        <f>'RBA Data'!AK136/100</f>
        <v>1.8037999999999998</v>
      </c>
      <c r="E53">
        <f>'RBA Data'!AG136/100</f>
        <v>1.7138</v>
      </c>
      <c r="F53" s="1">
        <f>'RBA Data'!AI136</f>
        <v>9.24</v>
      </c>
      <c r="G53" s="1">
        <f>'RBA Data'!AE136</f>
        <v>6.68</v>
      </c>
      <c r="H53" s="1">
        <f t="shared" si="0"/>
        <v>4.8567187499999998</v>
      </c>
      <c r="I53" s="1">
        <f t="shared" si="1"/>
        <v>4.9156880425414773</v>
      </c>
    </row>
    <row r="54" spans="1:9">
      <c r="A54" s="20">
        <f>'RBA Data'!A137</f>
        <v>42185</v>
      </c>
      <c r="B54" s="1">
        <f>'RBA Data'!AJ137</f>
        <v>5.17</v>
      </c>
      <c r="C54" s="1">
        <f>'RBA Data'!AF137</f>
        <v>4.79</v>
      </c>
      <c r="D54">
        <f>'RBA Data'!AK137/100</f>
        <v>1.8208000000000002</v>
      </c>
      <c r="E54">
        <f>'RBA Data'!AG137/100</f>
        <v>1.7421</v>
      </c>
      <c r="F54" s="1">
        <f>'RBA Data'!AI137</f>
        <v>9.27</v>
      </c>
      <c r="G54" s="1">
        <f>'RBA Data'!AE137</f>
        <v>6.68</v>
      </c>
      <c r="H54" s="1">
        <f t="shared" si="0"/>
        <v>5.1921818532818529</v>
      </c>
      <c r="I54" s="1">
        <f t="shared" si="1"/>
        <v>5.2595787342757161</v>
      </c>
    </row>
    <row r="55" spans="1:9">
      <c r="A55" s="20">
        <f>'RBA Data'!A138</f>
        <v>42216</v>
      </c>
      <c r="B55" s="1">
        <f>'RBA Data'!AJ138</f>
        <v>5.01</v>
      </c>
      <c r="C55" s="1">
        <f>'RBA Data'!AF138</f>
        <v>4.76</v>
      </c>
      <c r="D55">
        <f>'RBA Data'!AK138/100</f>
        <v>1.8975</v>
      </c>
      <c r="E55">
        <f>'RBA Data'!AG138/100</f>
        <v>1.915</v>
      </c>
      <c r="F55" s="1">
        <f>'RBA Data'!AI138</f>
        <v>9.24</v>
      </c>
      <c r="G55" s="1">
        <f>'RBA Data'!AE138</f>
        <v>6.66</v>
      </c>
      <c r="H55" s="1">
        <f t="shared" si="0"/>
        <v>5.0048449612403099</v>
      </c>
      <c r="I55" s="1">
        <f t="shared" si="1"/>
        <v>5.0674661439554569</v>
      </c>
    </row>
    <row r="56" spans="1:9">
      <c r="A56" s="20">
        <f>'RBA Data'!A139</f>
        <v>42247</v>
      </c>
      <c r="B56" s="1">
        <f>'RBA Data'!AJ139</f>
        <v>5.07</v>
      </c>
      <c r="C56" s="1">
        <f>'RBA Data'!AF139</f>
        <v>4.79</v>
      </c>
      <c r="D56">
        <f>'RBA Data'!AK139/100</f>
        <v>2.0605000000000002</v>
      </c>
      <c r="E56">
        <f>'RBA Data'!AG139/100</f>
        <v>2.0733000000000001</v>
      </c>
      <c r="F56" s="1">
        <f>'RBA Data'!AI139</f>
        <v>9.19</v>
      </c>
      <c r="G56" s="1">
        <f>'RBA Data'!AE139</f>
        <v>6.6</v>
      </c>
      <c r="H56" s="1">
        <f t="shared" si="0"/>
        <v>5.0659969111969119</v>
      </c>
      <c r="I56" s="1">
        <f t="shared" si="1"/>
        <v>5.130157722957529</v>
      </c>
    </row>
    <row r="57" spans="1:9">
      <c r="A57" s="20">
        <f>'RBA Data'!A140</f>
        <v>42277</v>
      </c>
      <c r="B57" s="1">
        <f>'RBA Data'!AJ140</f>
        <v>5.32</v>
      </c>
      <c r="C57" s="1">
        <f>'RBA Data'!AF140</f>
        <v>5.08</v>
      </c>
      <c r="D57">
        <f>'RBA Data'!AK140/100</f>
        <v>2.4253999999999998</v>
      </c>
      <c r="E57">
        <f>'RBA Data'!AG140/100</f>
        <v>2.4554</v>
      </c>
      <c r="F57" s="1">
        <f>'RBA Data'!AI140</f>
        <v>9.15</v>
      </c>
      <c r="G57" s="1">
        <f>'RBA Data'!AE140</f>
        <v>6.6</v>
      </c>
      <c r="H57" s="1">
        <f t="shared" si="0"/>
        <v>5.3100000000000005</v>
      </c>
      <c r="I57" s="1">
        <f t="shared" si="1"/>
        <v>5.3804902500000251</v>
      </c>
    </row>
    <row r="58" spans="1:9">
      <c r="A58" s="20">
        <f>'RBA Data'!A141</f>
        <v>42308</v>
      </c>
      <c r="B58" s="1">
        <f>'RBA Data'!AJ141</f>
        <v>5.28</v>
      </c>
      <c r="C58" s="1">
        <f>'RBA Data'!AF141</f>
        <v>5.05</v>
      </c>
      <c r="D58">
        <f>'RBA Data'!AK141/100</f>
        <v>2.4144000000000001</v>
      </c>
      <c r="E58">
        <f>'RBA Data'!AG141/100</f>
        <v>2.4497</v>
      </c>
      <c r="F58" s="1">
        <f>'RBA Data'!AI141</f>
        <v>9.11</v>
      </c>
      <c r="G58" s="1">
        <f>'RBA Data'!AE141</f>
        <v>6.6</v>
      </c>
      <c r="H58" s="1">
        <f t="shared" ref="H58:H121" si="2">B58 + (10-F58)*((D58-E58)/(F58-G58))</f>
        <v>5.2674832669322713</v>
      </c>
      <c r="I58" s="1">
        <f t="shared" ref="I58:I121" si="3">((1+H58/200)^2-1)*100</f>
        <v>5.3368492168507808</v>
      </c>
    </row>
    <row r="59" spans="1:9">
      <c r="A59" s="20">
        <f>'RBA Data'!A142</f>
        <v>42338</v>
      </c>
      <c r="B59" s="1">
        <f>'RBA Data'!AJ142</f>
        <v>5.41</v>
      </c>
      <c r="C59" s="1">
        <f>'RBA Data'!AF142</f>
        <v>5.26</v>
      </c>
      <c r="D59">
        <f>'RBA Data'!AK142/100</f>
        <v>2.4141999999999997</v>
      </c>
      <c r="E59">
        <f>'RBA Data'!AG142/100</f>
        <v>2.5</v>
      </c>
      <c r="F59" s="1">
        <f>'RBA Data'!AI142</f>
        <v>9.16</v>
      </c>
      <c r="G59" s="1">
        <f>'RBA Data'!AE142</f>
        <v>6.59</v>
      </c>
      <c r="H59" s="1">
        <f t="shared" si="2"/>
        <v>5.3819564202334629</v>
      </c>
      <c r="I59" s="1">
        <f t="shared" si="3"/>
        <v>5.4543700575066856</v>
      </c>
    </row>
    <row r="60" spans="1:9">
      <c r="A60" s="20">
        <f>'RBA Data'!A143</f>
        <v>42369</v>
      </c>
      <c r="B60" s="1">
        <f>'RBA Data'!AJ143</f>
        <v>5.45</v>
      </c>
      <c r="C60" s="1">
        <f>'RBA Data'!AF143</f>
        <v>5.36</v>
      </c>
      <c r="D60">
        <f>'RBA Data'!AK143/100</f>
        <v>2.3622999999999998</v>
      </c>
      <c r="E60">
        <f>'RBA Data'!AG143/100</f>
        <v>2.5213999999999999</v>
      </c>
      <c r="F60" s="1">
        <f>'RBA Data'!AI143</f>
        <v>9.1199999999999992</v>
      </c>
      <c r="G60" s="1">
        <f>'RBA Data'!AE143</f>
        <v>6.58</v>
      </c>
      <c r="H60" s="1">
        <f t="shared" si="2"/>
        <v>5.3948787401574805</v>
      </c>
      <c r="I60" s="1">
        <f t="shared" si="3"/>
        <v>5.467640531709983</v>
      </c>
    </row>
    <row r="61" spans="1:9">
      <c r="A61" s="20">
        <f>'RBA Data'!A144</f>
        <v>42400</v>
      </c>
      <c r="B61" s="1">
        <f>'RBA Data'!AJ144</f>
        <v>5.57</v>
      </c>
      <c r="C61" s="1">
        <f>'RBA Data'!AF144</f>
        <v>5.71</v>
      </c>
      <c r="D61">
        <f>'RBA Data'!AK144/100</f>
        <v>2.8319000000000001</v>
      </c>
      <c r="E61">
        <f>'RBA Data'!AG144/100</f>
        <v>3.1795999999999998</v>
      </c>
      <c r="F61" s="1">
        <f>'RBA Data'!AI144</f>
        <v>9.08</v>
      </c>
      <c r="G61" s="1">
        <f>'RBA Data'!AE144</f>
        <v>6.58</v>
      </c>
      <c r="H61" s="1">
        <f t="shared" si="2"/>
        <v>5.4420464000000006</v>
      </c>
      <c r="I61" s="1">
        <f t="shared" si="3"/>
        <v>5.5160860725493865</v>
      </c>
    </row>
    <row r="62" spans="1:9">
      <c r="A62" s="20">
        <f>'RBA Data'!A145</f>
        <v>42429</v>
      </c>
      <c r="B62" s="1">
        <f>'RBA Data'!AJ145</f>
        <v>5.57</v>
      </c>
      <c r="C62" s="1">
        <f>'RBA Data'!AF145</f>
        <v>5.68</v>
      </c>
      <c r="D62">
        <f>'RBA Data'!AK145/100</f>
        <v>3.0341000000000005</v>
      </c>
      <c r="E62">
        <f>'RBA Data'!AG145/100</f>
        <v>3.3158999999999996</v>
      </c>
      <c r="F62" s="1">
        <f>'RBA Data'!AI145</f>
        <v>9.0399999999999991</v>
      </c>
      <c r="G62" s="1">
        <f>'RBA Data'!AE145</f>
        <v>6.59</v>
      </c>
      <c r="H62" s="1">
        <f t="shared" si="2"/>
        <v>5.4595804081632657</v>
      </c>
      <c r="I62" s="1">
        <f t="shared" si="3"/>
        <v>5.5340979537462864</v>
      </c>
    </row>
    <row r="63" spans="1:9">
      <c r="A63" s="20">
        <f>'RBA Data'!A146</f>
        <v>42460</v>
      </c>
      <c r="B63" s="1">
        <f>'RBA Data'!AJ146</f>
        <v>5.23</v>
      </c>
      <c r="C63" s="1">
        <f>'RBA Data'!AF146</f>
        <v>5.26</v>
      </c>
      <c r="D63">
        <f>'RBA Data'!AK146/100</f>
        <v>2.5887000000000002</v>
      </c>
      <c r="E63">
        <f>'RBA Data'!AG146/100</f>
        <v>2.7851999999999997</v>
      </c>
      <c r="F63" s="1">
        <f>'RBA Data'!AI146</f>
        <v>8.99</v>
      </c>
      <c r="G63" s="1">
        <f>'RBA Data'!AE146</f>
        <v>6.6</v>
      </c>
      <c r="H63" s="1">
        <f t="shared" si="2"/>
        <v>5.1469602510460257</v>
      </c>
      <c r="I63" s="1">
        <f t="shared" si="3"/>
        <v>5.2131882506106342</v>
      </c>
    </row>
    <row r="64" spans="1:9">
      <c r="A64" s="20">
        <f>'RBA Data'!A147</f>
        <v>42490</v>
      </c>
      <c r="B64" s="1">
        <f>'RBA Data'!AJ147</f>
        <v>4.97</v>
      </c>
      <c r="C64" s="1">
        <f>'RBA Data'!AF147</f>
        <v>4.87</v>
      </c>
      <c r="D64">
        <f>'RBA Data'!AK147/100</f>
        <v>2.3247999999999998</v>
      </c>
      <c r="E64">
        <f>'RBA Data'!AG147/100</f>
        <v>2.3924000000000003</v>
      </c>
      <c r="F64" s="1">
        <f>'RBA Data'!AI147</f>
        <v>8.9499999999999993</v>
      </c>
      <c r="G64" s="1">
        <f>'RBA Data'!AE147</f>
        <v>6.61</v>
      </c>
      <c r="H64" s="1">
        <f t="shared" si="2"/>
        <v>4.9396666666666658</v>
      </c>
      <c r="I64" s="1">
        <f t="shared" si="3"/>
        <v>5.0006674336110946</v>
      </c>
    </row>
    <row r="65" spans="1:9">
      <c r="A65" s="20">
        <f>'RBA Data'!A148</f>
        <v>42521</v>
      </c>
      <c r="B65" s="1">
        <f>'RBA Data'!AJ148</f>
        <v>4.79</v>
      </c>
      <c r="C65" s="1">
        <f>'RBA Data'!AF148</f>
        <v>4.66</v>
      </c>
      <c r="D65">
        <f>'RBA Data'!AK148/100</f>
        <v>2.3412000000000002</v>
      </c>
      <c r="E65">
        <f>'RBA Data'!AG148/100</f>
        <v>2.3944999999999999</v>
      </c>
      <c r="F65" s="1">
        <f>'RBA Data'!AI148</f>
        <v>9.11</v>
      </c>
      <c r="G65" s="1">
        <f>'RBA Data'!AE148</f>
        <v>6.7</v>
      </c>
      <c r="H65" s="1">
        <f t="shared" si="2"/>
        <v>4.7703165975103738</v>
      </c>
      <c r="I65" s="1">
        <f t="shared" si="3"/>
        <v>4.8272063986115832</v>
      </c>
    </row>
    <row r="66" spans="1:9">
      <c r="A66" s="20">
        <f>'RBA Data'!A149</f>
        <v>42551</v>
      </c>
      <c r="B66" s="1">
        <f>'RBA Data'!AJ149</f>
        <v>4.6500000000000004</v>
      </c>
      <c r="C66" s="1">
        <f>'RBA Data'!AF149</f>
        <v>4.3899999999999997</v>
      </c>
      <c r="D66">
        <f>'RBA Data'!AK149/100</f>
        <v>2.4478</v>
      </c>
      <c r="E66">
        <f>'RBA Data'!AG149/100</f>
        <v>2.3111999999999999</v>
      </c>
      <c r="F66" s="1">
        <f>'RBA Data'!AI149</f>
        <v>9.1300000000000008</v>
      </c>
      <c r="G66" s="1">
        <f>'RBA Data'!AE149</f>
        <v>6.74</v>
      </c>
      <c r="H66" s="1">
        <f t="shared" si="2"/>
        <v>4.6997246861924689</v>
      </c>
      <c r="I66" s="1">
        <f t="shared" si="3"/>
        <v>4.7549432165075123</v>
      </c>
    </row>
    <row r="67" spans="1:9">
      <c r="A67" s="20">
        <f>'RBA Data'!A150</f>
        <v>42582</v>
      </c>
      <c r="B67" s="1">
        <f>'RBA Data'!AJ150</f>
        <v>4.2699999999999996</v>
      </c>
      <c r="C67" s="1">
        <f>'RBA Data'!AF150</f>
        <v>4.05</v>
      </c>
      <c r="D67">
        <f>'RBA Data'!AK150/100</f>
        <v>2.1545000000000001</v>
      </c>
      <c r="E67">
        <f>'RBA Data'!AG150/100</f>
        <v>2.0569000000000002</v>
      </c>
      <c r="F67" s="1">
        <f>'RBA Data'!AI150</f>
        <v>9.08</v>
      </c>
      <c r="G67" s="1">
        <f>'RBA Data'!AE150</f>
        <v>6.76</v>
      </c>
      <c r="H67" s="1">
        <f t="shared" si="2"/>
        <v>4.3087034482758613</v>
      </c>
      <c r="I67" s="1">
        <f t="shared" si="3"/>
        <v>4.3551157617888414</v>
      </c>
    </row>
    <row r="68" spans="1:9">
      <c r="A68" s="20">
        <f>'RBA Data'!A151</f>
        <v>42613</v>
      </c>
      <c r="B68" s="1">
        <f>'RBA Data'!AJ151</f>
        <v>4.0999999999999996</v>
      </c>
      <c r="C68" s="1">
        <f>'RBA Data'!AF151</f>
        <v>3.81</v>
      </c>
      <c r="D68">
        <f>'RBA Data'!AK151/100</f>
        <v>2.0736000000000003</v>
      </c>
      <c r="E68">
        <f>'RBA Data'!AG151/100</f>
        <v>1.905</v>
      </c>
      <c r="F68" s="1">
        <f>'RBA Data'!AI151</f>
        <v>9.08</v>
      </c>
      <c r="G68" s="1">
        <f>'RBA Data'!AE151</f>
        <v>6.79</v>
      </c>
      <c r="H68" s="1">
        <f t="shared" si="2"/>
        <v>4.1677344978165936</v>
      </c>
      <c r="I68" s="1">
        <f t="shared" si="3"/>
        <v>4.2111595249273215</v>
      </c>
    </row>
    <row r="69" spans="1:9">
      <c r="A69" s="20">
        <f>'RBA Data'!A152</f>
        <v>42643</v>
      </c>
      <c r="B69" s="1">
        <f>'RBA Data'!AJ152</f>
        <v>4.2</v>
      </c>
      <c r="C69" s="1">
        <f>'RBA Data'!AF152</f>
        <v>3.86</v>
      </c>
      <c r="D69">
        <f>'RBA Data'!AK152/100</f>
        <v>2.1052</v>
      </c>
      <c r="E69">
        <f>'RBA Data'!AG152/100</f>
        <v>1.9008</v>
      </c>
      <c r="F69" s="1">
        <f>'RBA Data'!AI152</f>
        <v>9.19</v>
      </c>
      <c r="G69" s="1">
        <f>'RBA Data'!AE152</f>
        <v>6.89</v>
      </c>
      <c r="H69" s="1">
        <f t="shared" si="2"/>
        <v>4.2719843478260868</v>
      </c>
      <c r="I69" s="1">
        <f t="shared" si="3"/>
        <v>4.3176089734962675</v>
      </c>
    </row>
    <row r="70" spans="1:9">
      <c r="A70" s="20">
        <f>'RBA Data'!A153</f>
        <v>42674</v>
      </c>
      <c r="B70" s="1">
        <f>'RBA Data'!AJ153</f>
        <v>4.47</v>
      </c>
      <c r="C70" s="1">
        <f>'RBA Data'!AF153</f>
        <v>4.12</v>
      </c>
      <c r="D70">
        <f>'RBA Data'!AK153/100</f>
        <v>2.0166999999999997</v>
      </c>
      <c r="E70">
        <f>'RBA Data'!AG153/100</f>
        <v>1.8234999999999999</v>
      </c>
      <c r="F70" s="1">
        <f>'RBA Data'!AI153</f>
        <v>9.1300000000000008</v>
      </c>
      <c r="G70" s="1">
        <f>'RBA Data'!AE153</f>
        <v>6.92</v>
      </c>
      <c r="H70" s="1">
        <f t="shared" si="2"/>
        <v>4.546056108597285</v>
      </c>
      <c r="I70" s="1">
        <f t="shared" si="3"/>
        <v>4.5977226739535526</v>
      </c>
    </row>
    <row r="71" spans="1:9">
      <c r="A71" s="20">
        <f>'RBA Data'!A154</f>
        <v>42704</v>
      </c>
      <c r="B71" s="1">
        <f>'RBA Data'!AJ154</f>
        <v>4.9400000000000004</v>
      </c>
      <c r="C71" s="1">
        <f>'RBA Data'!AF154</f>
        <v>4.55</v>
      </c>
      <c r="D71">
        <f>'RBA Data'!AK154/100</f>
        <v>2.0828000000000002</v>
      </c>
      <c r="E71">
        <f>'RBA Data'!AG154/100</f>
        <v>1.8875</v>
      </c>
      <c r="F71" s="1">
        <f>'RBA Data'!AI154</f>
        <v>9.09</v>
      </c>
      <c r="G71" s="1">
        <f>'RBA Data'!AE154</f>
        <v>6.93</v>
      </c>
      <c r="H71" s="1">
        <f t="shared" si="2"/>
        <v>5.0222791666666673</v>
      </c>
      <c r="I71" s="1">
        <f t="shared" si="3"/>
        <v>5.0853373867365104</v>
      </c>
    </row>
    <row r="72" spans="1:9">
      <c r="A72" s="20">
        <f>'RBA Data'!A155</f>
        <v>42735</v>
      </c>
      <c r="B72" s="1">
        <f>'RBA Data'!AJ155</f>
        <v>4.93</v>
      </c>
      <c r="C72" s="1">
        <f>'RBA Data'!AF155</f>
        <v>4.63</v>
      </c>
      <c r="D72">
        <f>'RBA Data'!AK155/100</f>
        <v>1.9344999999999999</v>
      </c>
      <c r="E72">
        <f>'RBA Data'!AG155/100</f>
        <v>1.8236000000000001</v>
      </c>
      <c r="F72" s="1">
        <f>'RBA Data'!AI155</f>
        <v>9.01</v>
      </c>
      <c r="G72" s="1">
        <f>'RBA Data'!AE155</f>
        <v>6.77</v>
      </c>
      <c r="H72" s="1">
        <f t="shared" si="2"/>
        <v>4.9790138392857139</v>
      </c>
      <c r="I72" s="1">
        <f t="shared" si="3"/>
        <v>5.0409902863151945</v>
      </c>
    </row>
    <row r="73" spans="1:9">
      <c r="A73" s="20">
        <f>'RBA Data'!A156</f>
        <v>42766</v>
      </c>
      <c r="B73" s="1">
        <f>'RBA Data'!AJ156</f>
        <v>4.79</v>
      </c>
      <c r="C73" s="1">
        <f>'RBA Data'!AF156</f>
        <v>4.3899999999999997</v>
      </c>
      <c r="D73">
        <f>'RBA Data'!AK156/100</f>
        <v>1.8066</v>
      </c>
      <c r="E73">
        <f>'RBA Data'!AG156/100</f>
        <v>1.6322000000000001</v>
      </c>
      <c r="F73" s="1">
        <f>'RBA Data'!AI156</f>
        <v>8.9600000000000009</v>
      </c>
      <c r="G73" s="1">
        <f>'RBA Data'!AE156</f>
        <v>6.78</v>
      </c>
      <c r="H73" s="1">
        <f t="shared" si="2"/>
        <v>4.8731999999999998</v>
      </c>
      <c r="I73" s="1">
        <f t="shared" si="3"/>
        <v>4.9325701956000279</v>
      </c>
    </row>
    <row r="74" spans="1:9">
      <c r="A74" s="20">
        <f>'RBA Data'!A157</f>
        <v>42794</v>
      </c>
      <c r="B74" s="1">
        <f>'RBA Data'!AJ157</f>
        <v>4.63</v>
      </c>
      <c r="C74" s="1">
        <f>'RBA Data'!AF157</f>
        <v>4.26</v>
      </c>
      <c r="D74">
        <f>'RBA Data'!AK157/100</f>
        <v>1.6499000000000001</v>
      </c>
      <c r="E74">
        <f>'RBA Data'!AG157/100</f>
        <v>1.4993000000000001</v>
      </c>
      <c r="F74" s="1">
        <f>'RBA Data'!AI157</f>
        <v>8.91</v>
      </c>
      <c r="G74" s="1">
        <f>'RBA Data'!AE157</f>
        <v>6.78</v>
      </c>
      <c r="H74" s="1">
        <f t="shared" si="2"/>
        <v>4.707067605633803</v>
      </c>
      <c r="I74" s="1">
        <f t="shared" si="3"/>
        <v>4.7624588192438422</v>
      </c>
    </row>
    <row r="75" spans="1:9">
      <c r="A75" s="20">
        <f>'RBA Data'!A158</f>
        <v>42825</v>
      </c>
      <c r="B75" s="1">
        <f>'RBA Data'!AJ158</f>
        <v>4.6100000000000003</v>
      </c>
      <c r="C75" s="1">
        <f>'RBA Data'!AF158</f>
        <v>4.25</v>
      </c>
      <c r="D75">
        <f>'RBA Data'!AK158/100</f>
        <v>1.6378999999999999</v>
      </c>
      <c r="E75">
        <f>'RBA Data'!AG158/100</f>
        <v>1.5068000000000001</v>
      </c>
      <c r="F75" s="1">
        <f>'RBA Data'!AI158</f>
        <v>8.86</v>
      </c>
      <c r="G75" s="1">
        <f>'RBA Data'!AE158</f>
        <v>6.78</v>
      </c>
      <c r="H75" s="1">
        <f t="shared" si="2"/>
        <v>4.6818528846153846</v>
      </c>
      <c r="I75" s="1">
        <f t="shared" si="3"/>
        <v>4.7366522506983477</v>
      </c>
    </row>
    <row r="76" spans="1:9">
      <c r="A76" s="20">
        <f>'RBA Data'!A159</f>
        <v>42855</v>
      </c>
      <c r="B76" s="1">
        <f>'RBA Data'!AJ159</f>
        <v>4.47</v>
      </c>
      <c r="C76" s="1">
        <f>'RBA Data'!AF159</f>
        <v>4.08</v>
      </c>
      <c r="D76">
        <f>'RBA Data'!AK159/100</f>
        <v>1.5972</v>
      </c>
      <c r="E76">
        <f>'RBA Data'!AG159/100</f>
        <v>1.4422999999999999</v>
      </c>
      <c r="F76" s="1">
        <f>'RBA Data'!AI159</f>
        <v>8.81</v>
      </c>
      <c r="G76" s="1">
        <f>'RBA Data'!AE159</f>
        <v>6.79</v>
      </c>
      <c r="H76" s="1">
        <f t="shared" si="2"/>
        <v>4.561252970297029</v>
      </c>
      <c r="I76" s="1">
        <f t="shared" si="3"/>
        <v>4.6132655419446333</v>
      </c>
    </row>
    <row r="77" spans="1:9">
      <c r="A77" s="20">
        <f>'RBA Data'!A160</f>
        <v>42886</v>
      </c>
      <c r="B77" s="1">
        <f>'RBA Data'!AJ160</f>
        <v>4.25</v>
      </c>
      <c r="C77" s="1">
        <f>'RBA Data'!AF160</f>
        <v>3.84</v>
      </c>
      <c r="D77">
        <f>'RBA Data'!AK160/100</f>
        <v>1.5797999999999999</v>
      </c>
      <c r="E77">
        <f>'RBA Data'!AG160/100</f>
        <v>1.4093</v>
      </c>
      <c r="F77" s="1">
        <f>'RBA Data'!AI160</f>
        <v>8.7899999999999991</v>
      </c>
      <c r="G77" s="1">
        <f>'RBA Data'!AE160</f>
        <v>6.8</v>
      </c>
      <c r="H77" s="1">
        <f t="shared" si="2"/>
        <v>4.3536708542713569</v>
      </c>
      <c r="I77" s="1">
        <f t="shared" si="3"/>
        <v>4.4010569790396747</v>
      </c>
    </row>
    <row r="78" spans="1:9">
      <c r="A78" s="20">
        <f>'RBA Data'!A161</f>
        <v>42916</v>
      </c>
      <c r="B78" s="1">
        <f>'RBA Data'!AJ161</f>
        <v>4.41</v>
      </c>
      <c r="C78" s="1">
        <f>'RBA Data'!AF161</f>
        <v>4.08</v>
      </c>
      <c r="D78">
        <f>'RBA Data'!AK161/100</f>
        <v>1.5384</v>
      </c>
      <c r="E78">
        <f>'RBA Data'!AG161/100</f>
        <v>1.4161000000000001</v>
      </c>
      <c r="F78" s="1">
        <f>'RBA Data'!AI161</f>
        <v>8.73</v>
      </c>
      <c r="G78" s="1">
        <f>'RBA Data'!AE161</f>
        <v>6.8</v>
      </c>
      <c r="H78" s="1">
        <f t="shared" si="2"/>
        <v>4.4904772020725385</v>
      </c>
      <c r="I78" s="1">
        <f t="shared" si="3"/>
        <v>4.5408881658283828</v>
      </c>
    </row>
    <row r="79" spans="1:9">
      <c r="A79" s="20">
        <f>'RBA Data'!A162</f>
        <v>42947</v>
      </c>
      <c r="B79" s="1">
        <f>'RBA Data'!AJ162</f>
        <v>4.3499999999999996</v>
      </c>
      <c r="C79" s="1">
        <f>'RBA Data'!AF162</f>
        <v>3.97</v>
      </c>
      <c r="D79">
        <f>'RBA Data'!AK162/100</f>
        <v>1.4968000000000001</v>
      </c>
      <c r="E79">
        <f>'RBA Data'!AG162/100</f>
        <v>1.3346</v>
      </c>
      <c r="F79" s="1">
        <f>'RBA Data'!AI162</f>
        <v>8.67</v>
      </c>
      <c r="G79" s="1">
        <f>'RBA Data'!AE162</f>
        <v>6.79</v>
      </c>
      <c r="H79" s="1">
        <f t="shared" si="2"/>
        <v>4.4647478723404257</v>
      </c>
      <c r="I79" s="1">
        <f t="shared" si="3"/>
        <v>4.5145828062493676</v>
      </c>
    </row>
    <row r="80" spans="1:9">
      <c r="A80" s="20">
        <f>'RBA Data'!A163</f>
        <v>42978</v>
      </c>
      <c r="B80" s="1">
        <f>'RBA Data'!AJ163</f>
        <v>4.3600000000000003</v>
      </c>
      <c r="C80" s="1">
        <f>'RBA Data'!AF163</f>
        <v>4</v>
      </c>
      <c r="D80">
        <f>'RBA Data'!AK163/100</f>
        <v>1.514</v>
      </c>
      <c r="E80">
        <f>'RBA Data'!AG163/100</f>
        <v>1.3563999999999998</v>
      </c>
      <c r="F80" s="1">
        <f>'RBA Data'!AI163</f>
        <v>8.6199999999999992</v>
      </c>
      <c r="G80" s="1">
        <f>'RBA Data'!AE163</f>
        <v>6.79</v>
      </c>
      <c r="H80" s="1">
        <f t="shared" si="2"/>
        <v>4.4788459016393452</v>
      </c>
      <c r="I80" s="1">
        <f t="shared" si="3"/>
        <v>4.5289960531659235</v>
      </c>
    </row>
    <row r="81" spans="1:9">
      <c r="A81" s="20">
        <f>'RBA Data'!A164</f>
        <v>43008</v>
      </c>
      <c r="B81" s="1">
        <f>'RBA Data'!AJ164</f>
        <v>4.46</v>
      </c>
      <c r="C81" s="1">
        <f>'RBA Data'!AF164</f>
        <v>4.0599999999999996</v>
      </c>
      <c r="D81">
        <f>'RBA Data'!AK164/100</f>
        <v>1.4749000000000001</v>
      </c>
      <c r="E81">
        <f>'RBA Data'!AG164/100</f>
        <v>1.2861000000000002</v>
      </c>
      <c r="F81" s="1">
        <f>'RBA Data'!AI164</f>
        <v>8.75</v>
      </c>
      <c r="G81" s="1">
        <f>'RBA Data'!AE164</f>
        <v>6.81</v>
      </c>
      <c r="H81" s="1">
        <f t="shared" si="2"/>
        <v>4.581649484536082</v>
      </c>
      <c r="I81" s="1">
        <f t="shared" si="3"/>
        <v>4.6341282645339765</v>
      </c>
    </row>
    <row r="82" spans="1:9">
      <c r="A82" s="20">
        <f>'RBA Data'!A165</f>
        <v>43039</v>
      </c>
      <c r="B82" s="1">
        <f>'RBA Data'!AJ165</f>
        <v>4.18</v>
      </c>
      <c r="C82" s="1">
        <f>'RBA Data'!AF165</f>
        <v>3.8</v>
      </c>
      <c r="D82">
        <f>'RBA Data'!AK165/100</f>
        <v>1.3322000000000001</v>
      </c>
      <c r="E82">
        <f>'RBA Data'!AG165/100</f>
        <v>1.175</v>
      </c>
      <c r="F82" s="1">
        <f>'RBA Data'!AI165</f>
        <v>8.69</v>
      </c>
      <c r="G82" s="1">
        <f>'RBA Data'!AE165</f>
        <v>6.81</v>
      </c>
      <c r="H82" s="1">
        <f t="shared" si="2"/>
        <v>4.2895382978723404</v>
      </c>
      <c r="I82" s="1">
        <f t="shared" si="3"/>
        <v>4.3355386448946431</v>
      </c>
    </row>
    <row r="83" spans="1:9">
      <c r="A83" s="20">
        <f>'RBA Data'!A166</f>
        <v>43069</v>
      </c>
      <c r="B83" s="1">
        <f>'RBA Data'!AJ166</f>
        <v>4.16</v>
      </c>
      <c r="C83" s="1">
        <f>'RBA Data'!AF166</f>
        <v>3.7</v>
      </c>
      <c r="D83">
        <f>'RBA Data'!AK166/100</f>
        <v>1.4818</v>
      </c>
      <c r="E83">
        <f>'RBA Data'!AG166/100</f>
        <v>1.1994</v>
      </c>
      <c r="F83" s="1">
        <f>'RBA Data'!AI166</f>
        <v>9.1999999999999993</v>
      </c>
      <c r="G83" s="1">
        <f>'RBA Data'!AE166</f>
        <v>6.88</v>
      </c>
      <c r="H83" s="1">
        <f t="shared" si="2"/>
        <v>4.2573793103448274</v>
      </c>
      <c r="I83" s="1">
        <f t="shared" si="3"/>
        <v>4.3026925068252009</v>
      </c>
    </row>
    <row r="84" spans="1:9">
      <c r="A84" s="20">
        <f>'RBA Data'!A167</f>
        <v>43100</v>
      </c>
      <c r="B84" s="1">
        <f>'RBA Data'!AJ167</f>
        <v>4.28</v>
      </c>
      <c r="C84" s="1">
        <f>'RBA Data'!AF167</f>
        <v>3.86</v>
      </c>
      <c r="D84">
        <f>'RBA Data'!AK167/100</f>
        <v>1.4765000000000001</v>
      </c>
      <c r="E84">
        <f>'RBA Data'!AG167/100</f>
        <v>1.2234</v>
      </c>
      <c r="F84" s="1">
        <f>'RBA Data'!AI167</f>
        <v>9.15</v>
      </c>
      <c r="G84" s="1">
        <f>'RBA Data'!AE167</f>
        <v>6.95</v>
      </c>
      <c r="H84" s="1">
        <f t="shared" si="2"/>
        <v>4.3777886363636362</v>
      </c>
      <c r="I84" s="1">
        <f t="shared" si="3"/>
        <v>4.4257012197252976</v>
      </c>
    </row>
    <row r="85" spans="1:9">
      <c r="A85" s="20">
        <f>'RBA Data'!A168</f>
        <v>43131</v>
      </c>
      <c r="B85" s="1">
        <f>'RBA Data'!AJ168</f>
        <v>4.3099999999999996</v>
      </c>
      <c r="C85" s="1">
        <f>'RBA Data'!AF168</f>
        <v>3.91</v>
      </c>
      <c r="D85">
        <f>'RBA Data'!AK168/100</f>
        <v>1.3406</v>
      </c>
      <c r="E85">
        <f>'RBA Data'!AG168/100</f>
        <v>1.1259999999999999</v>
      </c>
      <c r="F85" s="1">
        <f>'RBA Data'!AI168</f>
        <v>9.1</v>
      </c>
      <c r="G85" s="1">
        <f>'RBA Data'!AE168</f>
        <v>6.88</v>
      </c>
      <c r="H85" s="1">
        <f t="shared" si="2"/>
        <v>4.3969999999999994</v>
      </c>
      <c r="I85" s="1">
        <f t="shared" si="3"/>
        <v>4.4453340224999804</v>
      </c>
    </row>
    <row r="86" spans="1:9">
      <c r="A86" s="20">
        <f>'RBA Data'!A169</f>
        <v>43159</v>
      </c>
      <c r="B86" s="1">
        <f>'RBA Data'!AJ169</f>
        <v>4.29</v>
      </c>
      <c r="C86" s="1">
        <f>'RBA Data'!AF169</f>
        <v>3.88</v>
      </c>
      <c r="D86">
        <f>'RBA Data'!AK169/100</f>
        <v>1.3502000000000001</v>
      </c>
      <c r="E86">
        <f>'RBA Data'!AG169/100</f>
        <v>1.1271</v>
      </c>
      <c r="F86" s="1">
        <f>'RBA Data'!AI169</f>
        <v>9.06</v>
      </c>
      <c r="G86" s="1">
        <f>'RBA Data'!AE169</f>
        <v>6.88</v>
      </c>
      <c r="H86" s="1">
        <f t="shared" si="2"/>
        <v>4.3861990825688073</v>
      </c>
      <c r="I86" s="1">
        <f t="shared" si="3"/>
        <v>4.4342959385486047</v>
      </c>
    </row>
    <row r="87" spans="1:9">
      <c r="A87" s="20">
        <f>'RBA Data'!A170</f>
        <v>43190</v>
      </c>
      <c r="B87" s="1">
        <f>'RBA Data'!AJ170</f>
        <v>4.37</v>
      </c>
      <c r="C87" s="1">
        <f>'RBA Data'!AF170</f>
        <v>3.92</v>
      </c>
      <c r="D87">
        <f>'RBA Data'!AK170/100</f>
        <v>1.5637999999999999</v>
      </c>
      <c r="E87">
        <f>'RBA Data'!AG170/100</f>
        <v>1.2670999999999999</v>
      </c>
      <c r="F87" s="1">
        <f>'RBA Data'!AI170</f>
        <v>9.06</v>
      </c>
      <c r="G87" s="1">
        <f>'RBA Data'!AE170</f>
        <v>6.88</v>
      </c>
      <c r="H87" s="1">
        <f t="shared" si="2"/>
        <v>4.4979348623853213</v>
      </c>
      <c r="I87" s="1">
        <f t="shared" si="3"/>
        <v>4.5485134074509492</v>
      </c>
    </row>
    <row r="88" spans="1:9">
      <c r="A88" s="20">
        <f>'RBA Data'!A171</f>
        <v>43220</v>
      </c>
      <c r="B88" s="1">
        <f>'RBA Data'!AJ171</f>
        <v>4.46</v>
      </c>
      <c r="C88" s="1">
        <f>'RBA Data'!AF171</f>
        <v>4.05</v>
      </c>
      <c r="D88">
        <f>'RBA Data'!AK171/100</f>
        <v>1.5391999999999999</v>
      </c>
      <c r="E88">
        <f>'RBA Data'!AG171/100</f>
        <v>1.2963999999999998</v>
      </c>
      <c r="F88" s="1">
        <f>'RBA Data'!AI171</f>
        <v>9.1199999999999992</v>
      </c>
      <c r="G88" s="1">
        <f>'RBA Data'!AE171</f>
        <v>6.94</v>
      </c>
      <c r="H88" s="1">
        <f t="shared" si="2"/>
        <v>4.5580110091743125</v>
      </c>
      <c r="I88" s="1">
        <f t="shared" si="3"/>
        <v>4.6099496700736875</v>
      </c>
    </row>
    <row r="89" spans="1:9">
      <c r="A89" s="20">
        <f>'RBA Data'!A172</f>
        <v>43251</v>
      </c>
      <c r="B89" s="1">
        <f>'RBA Data'!AJ172</f>
        <v>4.49</v>
      </c>
      <c r="C89" s="1">
        <f>'RBA Data'!AF172</f>
        <v>4.04</v>
      </c>
      <c r="D89">
        <f>'RBA Data'!AK172/100</f>
        <v>1.6008000000000002</v>
      </c>
      <c r="E89">
        <f>'RBA Data'!AG172/100</f>
        <v>1.3222999999999998</v>
      </c>
      <c r="F89" s="1">
        <f>'RBA Data'!AI172</f>
        <v>9.1</v>
      </c>
      <c r="G89" s="1">
        <f>'RBA Data'!AE172</f>
        <v>6.94</v>
      </c>
      <c r="H89" s="1">
        <f t="shared" si="2"/>
        <v>4.606041666666667</v>
      </c>
      <c r="I89" s="1">
        <f t="shared" si="3"/>
        <v>4.659080716254338</v>
      </c>
    </row>
    <row r="90" spans="1:9">
      <c r="A90" s="20">
        <f>'RBA Data'!A173</f>
        <v>43281</v>
      </c>
      <c r="B90" s="1">
        <f>'RBA Data'!AJ173</f>
        <v>4.49</v>
      </c>
      <c r="C90" s="1">
        <f>'RBA Data'!AF173</f>
        <v>4.03</v>
      </c>
      <c r="D90">
        <f>'RBA Data'!AK173/100</f>
        <v>1.6568000000000001</v>
      </c>
      <c r="E90">
        <f>'RBA Data'!AG173/100</f>
        <v>1.3659999999999999</v>
      </c>
      <c r="F90" s="1">
        <f>'RBA Data'!AI173</f>
        <v>9.0399999999999991</v>
      </c>
      <c r="G90" s="1">
        <f>'RBA Data'!AE173</f>
        <v>6.93</v>
      </c>
      <c r="H90" s="1">
        <f t="shared" si="2"/>
        <v>4.6223071090047396</v>
      </c>
      <c r="I90" s="1">
        <f t="shared" si="3"/>
        <v>4.6757214165296324</v>
      </c>
    </row>
    <row r="91" spans="1:9">
      <c r="A91" s="20">
        <f>'RBA Data'!A174</f>
        <v>43312</v>
      </c>
      <c r="B91" s="1">
        <f>'RBA Data'!AJ174</f>
        <v>4.58</v>
      </c>
      <c r="C91" s="1">
        <f>'RBA Data'!AF174</f>
        <v>4.13</v>
      </c>
      <c r="D91">
        <f>'RBA Data'!AK174/100</f>
        <v>1.7184999999999999</v>
      </c>
      <c r="E91">
        <f>'RBA Data'!AG174/100</f>
        <v>1.4435</v>
      </c>
      <c r="F91" s="1">
        <f>'RBA Data'!AI174</f>
        <v>8.99</v>
      </c>
      <c r="G91" s="1">
        <f>'RBA Data'!AE174</f>
        <v>6.92</v>
      </c>
      <c r="H91" s="1">
        <f t="shared" si="2"/>
        <v>4.7141787439613525</v>
      </c>
      <c r="I91" s="1">
        <f t="shared" si="3"/>
        <v>4.7697374470363707</v>
      </c>
    </row>
    <row r="92" spans="1:9">
      <c r="A92" s="20">
        <f>'RBA Data'!A175</f>
        <v>43343</v>
      </c>
      <c r="B92" s="1">
        <f>'RBA Data'!AJ175</f>
        <v>4.38</v>
      </c>
      <c r="C92" s="1">
        <f>'RBA Data'!AF175</f>
        <v>3.94</v>
      </c>
      <c r="D92">
        <f>'RBA Data'!AK175/100</f>
        <v>1.6953</v>
      </c>
      <c r="E92">
        <f>'RBA Data'!AG175/100</f>
        <v>1.4296</v>
      </c>
      <c r="F92" s="1">
        <f>'RBA Data'!AI175</f>
        <v>8.93</v>
      </c>
      <c r="G92" s="1">
        <f>'RBA Data'!AE175</f>
        <v>6.91</v>
      </c>
      <c r="H92" s="1">
        <f t="shared" si="2"/>
        <v>4.5207420792079205</v>
      </c>
      <c r="I92" s="1">
        <f t="shared" si="3"/>
        <v>4.571834851574752</v>
      </c>
    </row>
    <row r="93" spans="1:9">
      <c r="A93" s="20">
        <f>'RBA Data'!A176</f>
        <v>43373</v>
      </c>
      <c r="B93" s="1">
        <f>'RBA Data'!AJ176</f>
        <v>4.53</v>
      </c>
      <c r="C93" s="1">
        <f>'RBA Data'!AF176</f>
        <v>4.09</v>
      </c>
      <c r="D93">
        <f>'RBA Data'!AK176/100</f>
        <v>1.6700999999999999</v>
      </c>
      <c r="E93">
        <f>'RBA Data'!AG176/100</f>
        <v>1.4233000000000002</v>
      </c>
      <c r="F93" s="1">
        <f>'RBA Data'!AI176</f>
        <v>8.89</v>
      </c>
      <c r="G93" s="1">
        <f>'RBA Data'!AE176</f>
        <v>6.9</v>
      </c>
      <c r="H93" s="1">
        <f t="shared" si="2"/>
        <v>4.6676623115577893</v>
      </c>
      <c r="I93" s="1">
        <f t="shared" si="3"/>
        <v>4.7221299901946345</v>
      </c>
    </row>
    <row r="94" spans="1:9">
      <c r="A94" s="20">
        <f>'RBA Data'!A177</f>
        <v>43404</v>
      </c>
      <c r="B94" s="1">
        <f>'RBA Data'!AJ177</f>
        <v>4.5199999999999996</v>
      </c>
      <c r="C94" s="1">
        <f>'RBA Data'!AF177</f>
        <v>4.08</v>
      </c>
      <c r="D94">
        <f>'RBA Data'!AK177/100</f>
        <v>1.7171000000000001</v>
      </c>
      <c r="E94">
        <f>'RBA Data'!AG177/100</f>
        <v>1.4684999999999999</v>
      </c>
      <c r="F94" s="1">
        <f>'RBA Data'!AI177</f>
        <v>8.83</v>
      </c>
      <c r="G94" s="1">
        <f>'RBA Data'!AE177</f>
        <v>6.89</v>
      </c>
      <c r="H94" s="1">
        <f t="shared" si="2"/>
        <v>4.6699288659793812</v>
      </c>
      <c r="I94" s="1">
        <f t="shared" si="3"/>
        <v>4.7244494550126248</v>
      </c>
    </row>
    <row r="95" spans="1:9">
      <c r="A95" s="20">
        <f>'RBA Data'!A178</f>
        <v>43434</v>
      </c>
      <c r="B95" s="1">
        <f>'RBA Data'!AJ178</f>
        <v>4.6900000000000004</v>
      </c>
      <c r="C95" s="1">
        <f>'RBA Data'!AF178</f>
        <v>4.22</v>
      </c>
      <c r="D95">
        <f>'RBA Data'!AK178/100</f>
        <v>1.9091</v>
      </c>
      <c r="E95">
        <f>'RBA Data'!AG178/100</f>
        <v>1.6221000000000001</v>
      </c>
      <c r="F95" s="1">
        <f>'RBA Data'!AI178</f>
        <v>8.77</v>
      </c>
      <c r="G95" s="1">
        <f>'RBA Data'!AE178</f>
        <v>6.88</v>
      </c>
      <c r="H95" s="1">
        <f t="shared" si="2"/>
        <v>4.8767777777777779</v>
      </c>
      <c r="I95" s="1">
        <f t="shared" si="3"/>
        <v>4.9362351815123606</v>
      </c>
    </row>
    <row r="96" spans="1:9">
      <c r="A96" s="20">
        <f>'RBA Data'!A179</f>
        <v>43465</v>
      </c>
      <c r="B96" s="1">
        <f>'RBA Data'!AJ179</f>
        <v>4.63</v>
      </c>
      <c r="C96" s="1">
        <f>'RBA Data'!AF179</f>
        <v>4.17</v>
      </c>
      <c r="D96">
        <f>'RBA Data'!AK179/100</f>
        <v>2.0750000000000002</v>
      </c>
      <c r="E96">
        <f>'RBA Data'!AG179/100</f>
        <v>1.7890999999999999</v>
      </c>
      <c r="F96" s="1">
        <f>'RBA Data'!AI179</f>
        <v>8.51</v>
      </c>
      <c r="G96" s="1">
        <f>'RBA Data'!AE179</f>
        <v>6.76</v>
      </c>
      <c r="H96" s="1">
        <f t="shared" si="2"/>
        <v>4.8734234285714289</v>
      </c>
      <c r="I96" s="1">
        <f t="shared" si="3"/>
        <v>4.932799068356819</v>
      </c>
    </row>
    <row r="97" spans="1:9">
      <c r="A97" s="20">
        <f>'RBA Data'!A180</f>
        <v>43496</v>
      </c>
      <c r="B97" s="1">
        <f>'RBA Data'!AJ180</f>
        <v>4.53</v>
      </c>
      <c r="C97" s="1">
        <f>'RBA Data'!AF180</f>
        <v>4.09</v>
      </c>
      <c r="D97">
        <f>'RBA Data'!AK180/100</f>
        <v>2.048</v>
      </c>
      <c r="E97">
        <f>'RBA Data'!AG180/100</f>
        <v>1.7931999999999999</v>
      </c>
      <c r="F97" s="1">
        <f>'RBA Data'!AI180</f>
        <v>8.66</v>
      </c>
      <c r="G97" s="1">
        <f>'RBA Data'!AE180</f>
        <v>6.87</v>
      </c>
      <c r="H97" s="1">
        <f t="shared" si="2"/>
        <v>4.7207441340782124</v>
      </c>
      <c r="I97" s="1">
        <f t="shared" si="3"/>
        <v>4.7764576970267703</v>
      </c>
    </row>
    <row r="98" spans="1:9">
      <c r="A98" s="20">
        <f>'RBA Data'!A181</f>
        <v>43524</v>
      </c>
      <c r="B98" s="1">
        <f>'RBA Data'!AJ181</f>
        <v>4.32</v>
      </c>
      <c r="C98" s="1">
        <f>'RBA Data'!AF181</f>
        <v>3.87</v>
      </c>
      <c r="D98">
        <f>'RBA Data'!AK181/100</f>
        <v>1.9602000000000002</v>
      </c>
      <c r="E98">
        <f>'RBA Data'!AG181/100</f>
        <v>1.7111000000000001</v>
      </c>
      <c r="F98" s="1">
        <f>'RBA Data'!AI181</f>
        <v>8.6</v>
      </c>
      <c r="G98" s="1">
        <f>'RBA Data'!AE181</f>
        <v>6.85</v>
      </c>
      <c r="H98" s="1">
        <f t="shared" si="2"/>
        <v>4.5192800000000002</v>
      </c>
      <c r="I98" s="1">
        <f t="shared" si="3"/>
        <v>4.5703397292960135</v>
      </c>
    </row>
    <row r="99" spans="1:9">
      <c r="A99" s="20">
        <f>'RBA Data'!A182</f>
        <v>43555</v>
      </c>
      <c r="B99" s="1">
        <f>'RBA Data'!AJ182</f>
        <v>3.94</v>
      </c>
      <c r="C99" s="1">
        <f>'RBA Data'!AF182</f>
        <v>3.5</v>
      </c>
      <c r="D99">
        <f>'RBA Data'!AK182/100</f>
        <v>1.9041999999999999</v>
      </c>
      <c r="E99">
        <f>'RBA Data'!AG182/100</f>
        <v>1.6538999999999999</v>
      </c>
      <c r="F99" s="1">
        <f>'RBA Data'!AI182</f>
        <v>8.5500000000000007</v>
      </c>
      <c r="G99" s="1">
        <f>'RBA Data'!AE182</f>
        <v>6.84</v>
      </c>
      <c r="H99" s="1">
        <f t="shared" si="2"/>
        <v>4.152242690058479</v>
      </c>
      <c r="I99" s="1">
        <f t="shared" si="3"/>
        <v>4.1953454884513297</v>
      </c>
    </row>
    <row r="100" spans="1:9">
      <c r="A100" s="20">
        <f>'RBA Data'!A183</f>
        <v>43585</v>
      </c>
      <c r="B100" s="1">
        <f>'RBA Data'!AJ183</f>
        <v>3.93</v>
      </c>
      <c r="C100" s="1">
        <f>'RBA Data'!AF183</f>
        <v>3.4</v>
      </c>
      <c r="D100">
        <f>'RBA Data'!AK183/100</f>
        <v>1.8721000000000001</v>
      </c>
      <c r="E100">
        <f>'RBA Data'!AG183/100</f>
        <v>1.5644</v>
      </c>
      <c r="F100" s="1">
        <f>'RBA Data'!AI183</f>
        <v>8.6199999999999992</v>
      </c>
      <c r="G100" s="1">
        <f>'RBA Data'!AE183</f>
        <v>6.83</v>
      </c>
      <c r="H100" s="1">
        <f t="shared" si="2"/>
        <v>4.1672212290502797</v>
      </c>
      <c r="I100" s="1">
        <f t="shared" si="3"/>
        <v>4.2106355609798918</v>
      </c>
    </row>
    <row r="101" spans="1:9">
      <c r="A101" s="20">
        <f>'RBA Data'!A184</f>
        <v>43616</v>
      </c>
      <c r="B101" s="1">
        <f>'RBA Data'!AJ184</f>
        <v>3.68</v>
      </c>
      <c r="C101" s="1">
        <f>'RBA Data'!AF184</f>
        <v>3.19</v>
      </c>
      <c r="D101">
        <f>'RBA Data'!AK184/100</f>
        <v>1.9494</v>
      </c>
      <c r="E101">
        <f>'RBA Data'!AG184/100</f>
        <v>1.6577999999999999</v>
      </c>
      <c r="F101" s="1">
        <f>'RBA Data'!AI184</f>
        <v>8.7200000000000006</v>
      </c>
      <c r="G101" s="1">
        <f>'RBA Data'!AE184</f>
        <v>6.84</v>
      </c>
      <c r="H101" s="1">
        <f t="shared" si="2"/>
        <v>3.8785361702127661</v>
      </c>
      <c r="I101" s="1">
        <f t="shared" si="3"/>
        <v>3.9161437772718966</v>
      </c>
    </row>
    <row r="102" spans="1:9">
      <c r="A102" s="20">
        <f>'RBA Data'!A185</f>
        <v>43646</v>
      </c>
      <c r="B102" s="1">
        <f>'RBA Data'!AJ185</f>
        <v>3.42</v>
      </c>
      <c r="C102" s="1">
        <f>'RBA Data'!AF185</f>
        <v>2.94</v>
      </c>
      <c r="D102">
        <f>'RBA Data'!AK185/100</f>
        <v>1.8588</v>
      </c>
      <c r="E102">
        <f>'RBA Data'!AG185/100</f>
        <v>1.5872999999999999</v>
      </c>
      <c r="F102" s="1">
        <f>'RBA Data'!AI185</f>
        <v>8.67</v>
      </c>
      <c r="G102" s="1">
        <f>'RBA Data'!AE185</f>
        <v>6.83</v>
      </c>
      <c r="H102" s="1">
        <f t="shared" si="2"/>
        <v>3.6162472826086955</v>
      </c>
      <c r="I102" s="1">
        <f t="shared" si="3"/>
        <v>3.648940393631106</v>
      </c>
    </row>
    <row r="103" spans="1:9">
      <c r="A103" s="20">
        <f>'RBA Data'!A186</f>
        <v>43677</v>
      </c>
      <c r="B103" s="1">
        <f>'RBA Data'!AJ186</f>
        <v>3.22</v>
      </c>
      <c r="C103" s="1">
        <f>'RBA Data'!AF186</f>
        <v>2.69</v>
      </c>
      <c r="D103">
        <f>'RBA Data'!AK186/100</f>
        <v>1.8162</v>
      </c>
      <c r="E103">
        <f>'RBA Data'!AG186/100</f>
        <v>1.5059</v>
      </c>
      <c r="F103" s="1">
        <f>'RBA Data'!AI186</f>
        <v>8.44</v>
      </c>
      <c r="G103" s="1">
        <f>'RBA Data'!AE186</f>
        <v>6.79</v>
      </c>
      <c r="H103" s="1">
        <f t="shared" si="2"/>
        <v>3.5133745454545457</v>
      </c>
      <c r="I103" s="1">
        <f t="shared" si="3"/>
        <v>3.5442340471961487</v>
      </c>
    </row>
    <row r="104" spans="1:9">
      <c r="A104" s="20">
        <f>'RBA Data'!A187</f>
        <v>43708</v>
      </c>
      <c r="B104" s="1">
        <f>'RBA Data'!AJ187</f>
        <v>2.86</v>
      </c>
      <c r="C104" s="1">
        <f>'RBA Data'!AF187</f>
        <v>2.5</v>
      </c>
      <c r="D104">
        <f>'RBA Data'!AK187/100</f>
        <v>1.7775000000000001</v>
      </c>
      <c r="E104">
        <f>'RBA Data'!AG187/100</f>
        <v>1.5662</v>
      </c>
      <c r="F104" s="1">
        <f>'RBA Data'!AI187</f>
        <v>8.58</v>
      </c>
      <c r="G104" s="1">
        <f>'RBA Data'!AE187</f>
        <v>6.79</v>
      </c>
      <c r="H104" s="1">
        <f t="shared" si="2"/>
        <v>3.0276234636871506</v>
      </c>
      <c r="I104" s="1">
        <f t="shared" si="3"/>
        <v>3.0505397232818199</v>
      </c>
    </row>
    <row r="105" spans="1:9">
      <c r="A105" s="20">
        <f>'RBA Data'!A188</f>
        <v>43738</v>
      </c>
      <c r="B105" s="1">
        <f>'RBA Data'!AJ188</f>
        <v>2.89</v>
      </c>
      <c r="C105" s="1">
        <f>'RBA Data'!AF188</f>
        <v>2.54</v>
      </c>
      <c r="D105">
        <f>'RBA Data'!AK188/100</f>
        <v>1.7249000000000001</v>
      </c>
      <c r="E105">
        <f>'RBA Data'!AG188/100</f>
        <v>1.5203</v>
      </c>
      <c r="F105" s="1">
        <f>'RBA Data'!AI188</f>
        <v>8.77</v>
      </c>
      <c r="G105" s="1">
        <f>'RBA Data'!AE188</f>
        <v>6.81</v>
      </c>
      <c r="H105" s="1">
        <f t="shared" si="2"/>
        <v>3.0183969387755103</v>
      </c>
      <c r="I105" s="1">
        <f t="shared" si="3"/>
        <v>3.0411737389755222</v>
      </c>
    </row>
    <row r="106" spans="1:9">
      <c r="A106" s="20">
        <f>'RBA Data'!A189</f>
        <v>43769</v>
      </c>
      <c r="B106" s="1">
        <f>'RBA Data'!AJ189</f>
        <v>3.01</v>
      </c>
      <c r="C106" s="1">
        <f>'RBA Data'!AF189</f>
        <v>2.64</v>
      </c>
      <c r="D106">
        <f>'RBA Data'!AK189/100</f>
        <v>1.7090000000000001</v>
      </c>
      <c r="E106">
        <f>'RBA Data'!AG189/100</f>
        <v>1.5057</v>
      </c>
      <c r="F106" s="1">
        <f>'RBA Data'!AI189</f>
        <v>8.7200000000000006</v>
      </c>
      <c r="G106" s="1">
        <f>'RBA Data'!AE189</f>
        <v>6.81</v>
      </c>
      <c r="H106" s="1">
        <f t="shared" si="2"/>
        <v>3.1462429319371723</v>
      </c>
      <c r="I106" s="1">
        <f t="shared" si="3"/>
        <v>3.1709900434041094</v>
      </c>
    </row>
    <row r="107" spans="1:9">
      <c r="A107" s="20">
        <f>'RBA Data'!A190</f>
        <v>43799</v>
      </c>
      <c r="B107" s="1">
        <f>'RBA Data'!AJ190</f>
        <v>2.88</v>
      </c>
      <c r="C107" s="1">
        <f>'RBA Data'!AF190</f>
        <v>2.44</v>
      </c>
      <c r="D107">
        <f>'RBA Data'!AK190/100</f>
        <v>1.6749000000000001</v>
      </c>
      <c r="E107">
        <f>'RBA Data'!AG190/100</f>
        <v>1.4169999999999998</v>
      </c>
      <c r="F107" s="1">
        <f>'RBA Data'!AI190</f>
        <v>8.52</v>
      </c>
      <c r="G107" s="1">
        <f>'RBA Data'!AE190</f>
        <v>6.77</v>
      </c>
      <c r="H107" s="1">
        <f t="shared" si="2"/>
        <v>3.0981097142857146</v>
      </c>
      <c r="I107" s="1">
        <f t="shared" si="3"/>
        <v>3.122105423790078</v>
      </c>
    </row>
    <row r="108" spans="1:9">
      <c r="A108" s="20">
        <f>'RBA Data'!A191</f>
        <v>43830</v>
      </c>
      <c r="B108" s="1">
        <f>'RBA Data'!AJ191</f>
        <v>3.1</v>
      </c>
      <c r="C108" s="1">
        <f>'RBA Data'!AF191</f>
        <v>2.75</v>
      </c>
      <c r="D108">
        <f>'RBA Data'!AK191/100</f>
        <v>1.5737000000000001</v>
      </c>
      <c r="E108">
        <f>'RBA Data'!AG191/100</f>
        <v>1.4234</v>
      </c>
      <c r="F108" s="1">
        <f>'RBA Data'!AI191</f>
        <v>8.7200000000000006</v>
      </c>
      <c r="G108" s="1">
        <f>'RBA Data'!AE191</f>
        <v>6.93</v>
      </c>
      <c r="H108" s="1">
        <f t="shared" si="2"/>
        <v>3.207477094972067</v>
      </c>
      <c r="I108" s="1">
        <f t="shared" si="3"/>
        <v>3.2331968682590029</v>
      </c>
    </row>
    <row r="109" spans="1:9">
      <c r="A109" s="20">
        <f>'RBA Data'!A192</f>
        <v>43861</v>
      </c>
      <c r="B109" s="1">
        <f>'RBA Data'!AJ192</f>
        <v>2.58</v>
      </c>
      <c r="C109" s="1">
        <f>'RBA Data'!AF192</f>
        <v>2.2599999999999998</v>
      </c>
      <c r="D109">
        <f>'RBA Data'!AK192/100</f>
        <v>1.4888999999999999</v>
      </c>
      <c r="E109">
        <f>'RBA Data'!AG192/100</f>
        <v>1.337</v>
      </c>
      <c r="F109" s="1">
        <f>'RBA Data'!AI192</f>
        <v>8.66</v>
      </c>
      <c r="G109" s="1">
        <f>'RBA Data'!AE192</f>
        <v>6.81</v>
      </c>
      <c r="H109" s="1">
        <f t="shared" si="2"/>
        <v>2.6900248648648648</v>
      </c>
      <c r="I109" s="1">
        <f t="shared" si="3"/>
        <v>2.7081154492988535</v>
      </c>
    </row>
    <row r="110" spans="1:9">
      <c r="A110" s="20">
        <f>'RBA Data'!A193</f>
        <v>43890</v>
      </c>
      <c r="B110" s="1">
        <f>'RBA Data'!AJ193</f>
        <v>2.5</v>
      </c>
      <c r="C110" s="1">
        <f>'RBA Data'!AF193</f>
        <v>2.21</v>
      </c>
      <c r="D110">
        <f>'RBA Data'!AK193/100</f>
        <v>1.58</v>
      </c>
      <c r="E110">
        <f>'RBA Data'!AG193/100</f>
        <v>1.4621000000000002</v>
      </c>
      <c r="F110" s="1">
        <f>'RBA Data'!AI193</f>
        <v>8.6199999999999992</v>
      </c>
      <c r="G110" s="1">
        <f>'RBA Data'!AE193</f>
        <v>6.8</v>
      </c>
      <c r="H110" s="1">
        <f t="shared" si="2"/>
        <v>2.5893967032967034</v>
      </c>
      <c r="I110" s="1">
        <f t="shared" si="3"/>
        <v>2.6061591415142971</v>
      </c>
    </row>
    <row r="111" spans="1:9">
      <c r="A111" s="20">
        <f>'RBA Data'!A194</f>
        <v>43921</v>
      </c>
      <c r="B111" s="1">
        <f>'RBA Data'!AJ194</f>
        <v>3.8</v>
      </c>
      <c r="C111" s="1">
        <f>'RBA Data'!AF194</f>
        <v>3.3</v>
      </c>
      <c r="D111">
        <f>'RBA Data'!AK194/100</f>
        <v>2.8944999999999999</v>
      </c>
      <c r="E111">
        <f>'RBA Data'!AG194/100</f>
        <v>2.5846</v>
      </c>
      <c r="F111" s="1">
        <f>'RBA Data'!AI194</f>
        <v>8.57</v>
      </c>
      <c r="G111" s="1">
        <f>'RBA Data'!AE194</f>
        <v>6.79</v>
      </c>
      <c r="H111" s="1">
        <f t="shared" si="2"/>
        <v>4.0489646067415723</v>
      </c>
      <c r="I111" s="1">
        <f t="shared" si="3"/>
        <v>4.0899498927081668</v>
      </c>
    </row>
    <row r="112" spans="1:9">
      <c r="A112" s="20">
        <f>'RBA Data'!A195</f>
        <v>43951</v>
      </c>
      <c r="B112" s="1">
        <f>'RBA Data'!AJ195</f>
        <v>3.97</v>
      </c>
      <c r="C112" s="1">
        <f>'RBA Data'!AF195</f>
        <v>3.63</v>
      </c>
      <c r="D112">
        <f>'RBA Data'!AK195/100</f>
        <v>3.0407999999999999</v>
      </c>
      <c r="E112">
        <f>'RBA Data'!AG195/100</f>
        <v>2.9314999999999998</v>
      </c>
      <c r="F112" s="1">
        <f>'RBA Data'!AI195</f>
        <v>8.9</v>
      </c>
      <c r="G112" s="1">
        <f>'RBA Data'!AE195</f>
        <v>6.93</v>
      </c>
      <c r="H112" s="1">
        <f t="shared" si="2"/>
        <v>4.0310304568527924</v>
      </c>
      <c r="I112" s="1">
        <f t="shared" si="3"/>
        <v>4.0716534732129883</v>
      </c>
    </row>
    <row r="113" spans="1:9">
      <c r="A113" s="20">
        <f>'RBA Data'!A196</f>
        <v>43982</v>
      </c>
      <c r="B113" s="1">
        <f>'RBA Data'!AJ196</f>
        <v>3.58</v>
      </c>
      <c r="C113" s="1">
        <f>'RBA Data'!AF196</f>
        <v>3.28</v>
      </c>
      <c r="D113">
        <f>'RBA Data'!AK196/100</f>
        <v>2.7041000000000004</v>
      </c>
      <c r="E113">
        <f>'RBA Data'!AG196/100</f>
        <v>2.6375000000000002</v>
      </c>
      <c r="F113" s="1">
        <f>'RBA Data'!AI196</f>
        <v>8.99</v>
      </c>
      <c r="G113" s="1">
        <f>'RBA Data'!AE196</f>
        <v>6.94</v>
      </c>
      <c r="H113" s="1">
        <f t="shared" si="2"/>
        <v>3.6128126829268292</v>
      </c>
      <c r="I113" s="1">
        <f t="shared" si="3"/>
        <v>3.6454437216316027</v>
      </c>
    </row>
    <row r="114" spans="1:9">
      <c r="A114" s="20">
        <f>'RBA Data'!A197</f>
        <v>44012</v>
      </c>
      <c r="B114" s="1">
        <f>'RBA Data'!AJ197</f>
        <v>3.32</v>
      </c>
      <c r="C114" s="1">
        <f>'RBA Data'!AF197</f>
        <v>3.02</v>
      </c>
      <c r="D114">
        <f>'RBA Data'!AK197/100</f>
        <v>2.4661</v>
      </c>
      <c r="E114">
        <f>'RBA Data'!AG197/100</f>
        <v>2.4083999999999999</v>
      </c>
      <c r="F114" s="1">
        <f>'RBA Data'!AI197</f>
        <v>9.01</v>
      </c>
      <c r="G114" s="1">
        <f>'RBA Data'!AE197</f>
        <v>6.91</v>
      </c>
      <c r="H114" s="1">
        <f t="shared" si="2"/>
        <v>3.3472014285714287</v>
      </c>
      <c r="I114" s="1">
        <f t="shared" si="3"/>
        <v>3.3752108220799881</v>
      </c>
    </row>
    <row r="115" spans="1:9">
      <c r="A115" s="20">
        <f>'RBA Data'!A198</f>
        <v>44043</v>
      </c>
      <c r="B115" s="1">
        <f>'RBA Data'!AJ198</f>
        <v>2.78</v>
      </c>
      <c r="C115" s="1">
        <f>'RBA Data'!AF198</f>
        <v>2.62</v>
      </c>
      <c r="D115">
        <f>'RBA Data'!AK198/100</f>
        <v>2.0284</v>
      </c>
      <c r="E115">
        <f>'RBA Data'!AG198/100</f>
        <v>2.1069</v>
      </c>
      <c r="F115" s="1">
        <f>'RBA Data'!AI198</f>
        <v>8.9</v>
      </c>
      <c r="G115" s="1">
        <f>'RBA Data'!AE198</f>
        <v>6.88</v>
      </c>
      <c r="H115" s="1">
        <f t="shared" si="2"/>
        <v>2.7372524752475247</v>
      </c>
      <c r="I115" s="1">
        <f t="shared" si="3"/>
        <v>2.7559838530306635</v>
      </c>
    </row>
    <row r="116" spans="1:9">
      <c r="A116" s="20">
        <f>'RBA Data'!A199</f>
        <v>44074</v>
      </c>
      <c r="B116" s="1">
        <f>'RBA Data'!AJ199</f>
        <v>2.77</v>
      </c>
      <c r="C116" s="1">
        <f>'RBA Data'!AF199</f>
        <v>2.58</v>
      </c>
      <c r="D116">
        <f>'RBA Data'!AK199/100</f>
        <v>1.8693</v>
      </c>
      <c r="E116">
        <f>'RBA Data'!AG199/100</f>
        <v>1.9679</v>
      </c>
      <c r="F116" s="1">
        <f>'RBA Data'!AI199</f>
        <v>8.9</v>
      </c>
      <c r="G116" s="1">
        <f>'RBA Data'!AE199</f>
        <v>6.88</v>
      </c>
      <c r="H116" s="1">
        <f t="shared" si="2"/>
        <v>2.7163069306930692</v>
      </c>
      <c r="I116" s="1">
        <f t="shared" si="3"/>
        <v>2.7347527390473969</v>
      </c>
    </row>
    <row r="117" spans="1:9">
      <c r="A117" s="20">
        <f>'RBA Data'!A200</f>
        <v>44104</v>
      </c>
      <c r="B117" s="1">
        <f>'RBA Data'!AJ200</f>
        <v>2.61</v>
      </c>
      <c r="C117" s="1">
        <f>'RBA Data'!AF200</f>
        <v>2.5099999999999998</v>
      </c>
      <c r="D117">
        <f>'RBA Data'!AK200/100</f>
        <v>1.8647</v>
      </c>
      <c r="E117">
        <f>'RBA Data'!AG200/100</f>
        <v>2.0184000000000002</v>
      </c>
      <c r="F117" s="1">
        <f>'RBA Data'!AI200</f>
        <v>8.9600000000000009</v>
      </c>
      <c r="G117" s="1">
        <f>'RBA Data'!AE200</f>
        <v>6.89</v>
      </c>
      <c r="H117" s="1">
        <f t="shared" si="2"/>
        <v>2.5327787439613525</v>
      </c>
      <c r="I117" s="1">
        <f t="shared" si="3"/>
        <v>2.5488161643759888</v>
      </c>
    </row>
    <row r="118" spans="1:9">
      <c r="A118" s="20">
        <f>'RBA Data'!A201</f>
        <v>44135</v>
      </c>
      <c r="B118" s="1">
        <f>'RBA Data'!AJ201</f>
        <v>2.54</v>
      </c>
      <c r="C118" s="1">
        <f>'RBA Data'!AF201</f>
        <v>2.38</v>
      </c>
      <c r="D118">
        <f>'RBA Data'!AK201/100</f>
        <v>1.7646999999999999</v>
      </c>
      <c r="E118">
        <f>'RBA Data'!AG201/100</f>
        <v>1.9077999999999999</v>
      </c>
      <c r="F118" s="1">
        <f>'RBA Data'!AI201</f>
        <v>9.06</v>
      </c>
      <c r="G118" s="1">
        <f>'RBA Data'!AE201</f>
        <v>6.89</v>
      </c>
      <c r="H118" s="1">
        <f t="shared" si="2"/>
        <v>2.4780119815668202</v>
      </c>
      <c r="I118" s="1">
        <f t="shared" si="3"/>
        <v>2.4933633400187949</v>
      </c>
    </row>
    <row r="119" spans="1:9">
      <c r="A119" s="20">
        <f>'RBA Data'!A202</f>
        <v>44165</v>
      </c>
      <c r="B119" s="1">
        <f>'RBA Data'!AJ202</f>
        <v>2.2999999999999998</v>
      </c>
      <c r="C119" s="1">
        <f>'RBA Data'!AF202</f>
        <v>2.15</v>
      </c>
      <c r="D119">
        <f>'RBA Data'!AK202/100</f>
        <v>1.4262000000000001</v>
      </c>
      <c r="E119">
        <f>'RBA Data'!AG202/100</f>
        <v>1.5859000000000001</v>
      </c>
      <c r="F119" s="1">
        <f>'RBA Data'!AI202</f>
        <v>9</v>
      </c>
      <c r="G119" s="1">
        <f>'RBA Data'!AE202</f>
        <v>6.89</v>
      </c>
      <c r="H119" s="1">
        <f t="shared" si="2"/>
        <v>2.2243127962085305</v>
      </c>
      <c r="I119" s="1">
        <f t="shared" si="3"/>
        <v>2.2366817147469797</v>
      </c>
    </row>
    <row r="120" spans="1:9">
      <c r="A120" s="20">
        <f>'RBA Data'!A203</f>
        <v>44196</v>
      </c>
      <c r="B120" s="1">
        <f>'RBA Data'!AJ203</f>
        <v>2.29</v>
      </c>
      <c r="C120" s="1">
        <f>'RBA Data'!AF203</f>
        <v>2.13</v>
      </c>
      <c r="D120">
        <f>'RBA Data'!AK203/100</f>
        <v>1.3038999999999998</v>
      </c>
      <c r="E120">
        <f>'RBA Data'!AG203/100</f>
        <v>1.4856</v>
      </c>
      <c r="F120" s="1">
        <f>'RBA Data'!AI203</f>
        <v>8.9600000000000009</v>
      </c>
      <c r="G120" s="1">
        <f>'RBA Data'!AE203</f>
        <v>6.88</v>
      </c>
      <c r="H120" s="1">
        <f t="shared" si="2"/>
        <v>2.1991499999999999</v>
      </c>
      <c r="I120" s="1">
        <f t="shared" si="3"/>
        <v>2.2112406518062455</v>
      </c>
    </row>
    <row r="121" spans="1:9">
      <c r="A121" s="20">
        <f>'RBA Data'!A204</f>
        <v>44227</v>
      </c>
      <c r="B121" s="1">
        <f>'RBA Data'!AJ204</f>
        <v>2.3199999999999998</v>
      </c>
      <c r="C121" s="1">
        <f>'RBA Data'!AF204</f>
        <v>2.12</v>
      </c>
      <c r="D121">
        <f>'RBA Data'!AK204/100</f>
        <v>1.1731</v>
      </c>
      <c r="E121">
        <f>'RBA Data'!AG204/100</f>
        <v>1.3527</v>
      </c>
      <c r="F121" s="1">
        <f>'RBA Data'!AI204</f>
        <v>8.91</v>
      </c>
      <c r="G121" s="1">
        <f>'RBA Data'!AE204</f>
        <v>6.88</v>
      </c>
      <c r="H121" s="1">
        <f t="shared" si="2"/>
        <v>2.2235645320197044</v>
      </c>
      <c r="I121" s="1">
        <f t="shared" si="3"/>
        <v>2.2359251300898553</v>
      </c>
    </row>
    <row r="122" spans="1:9">
      <c r="A122" s="20">
        <f>'RBA Data'!A205</f>
        <v>44255</v>
      </c>
      <c r="B122" s="1">
        <f>'RBA Data'!AJ205</f>
        <v>3.11</v>
      </c>
      <c r="C122" s="1">
        <f>'RBA Data'!AF205</f>
        <v>2.79</v>
      </c>
      <c r="D122">
        <f>'RBA Data'!AK205/100</f>
        <v>1.3056999999999999</v>
      </c>
      <c r="E122">
        <f>'RBA Data'!AG205/100</f>
        <v>1.4450000000000001</v>
      </c>
      <c r="F122" s="1">
        <f>'RBA Data'!AI205</f>
        <v>8.8699999999999992</v>
      </c>
      <c r="G122" s="1">
        <f>'RBA Data'!AE205</f>
        <v>6.87</v>
      </c>
      <c r="H122" s="1">
        <f t="shared" ref="H122:H129" si="4">B122 + (10-F122)*((D122-E122)/(F122-G122))</f>
        <v>3.0312954999999997</v>
      </c>
      <c r="I122" s="1">
        <f t="shared" ref="I122:I129" si="5">((1+H122/200)^2-1)*100</f>
        <v>3.0542673810207921</v>
      </c>
    </row>
    <row r="123" spans="1:9">
      <c r="A123" s="20">
        <f>'RBA Data'!A206</f>
        <v>44286</v>
      </c>
      <c r="B123" s="1">
        <f>'RBA Data'!AJ206</f>
        <v>3.15</v>
      </c>
      <c r="C123" s="1">
        <f>'RBA Data'!AF206</f>
        <v>2.8</v>
      </c>
      <c r="D123">
        <f>'RBA Data'!AK206/100</f>
        <v>1.2993999999999999</v>
      </c>
      <c r="E123">
        <f>'RBA Data'!AG206/100</f>
        <v>1.4218999999999999</v>
      </c>
      <c r="F123" s="1">
        <f>'RBA Data'!AI206</f>
        <v>8.82</v>
      </c>
      <c r="G123" s="1">
        <f>'RBA Data'!AE206</f>
        <v>6.85</v>
      </c>
      <c r="H123" s="1">
        <f t="shared" si="4"/>
        <v>3.0766243654822336</v>
      </c>
      <c r="I123" s="1">
        <f t="shared" si="5"/>
        <v>3.1002884091979377</v>
      </c>
    </row>
    <row r="124" spans="1:9">
      <c r="A124" s="20">
        <f>'RBA Data'!A207</f>
        <v>44316</v>
      </c>
      <c r="B124" s="1">
        <f>'RBA Data'!AJ207</f>
        <v>3.02</v>
      </c>
      <c r="C124" s="1">
        <f>'RBA Data'!AF207</f>
        <v>2.71</v>
      </c>
      <c r="D124">
        <f>'RBA Data'!AK207/100</f>
        <v>1.2648000000000001</v>
      </c>
      <c r="E124">
        <f>'RBA Data'!AG207/100</f>
        <v>1.4062000000000001</v>
      </c>
      <c r="F124" s="1">
        <f>'RBA Data'!AI207</f>
        <v>8.7799999999999994</v>
      </c>
      <c r="G124" s="1">
        <f>'RBA Data'!AE207</f>
        <v>6.87</v>
      </c>
      <c r="H124" s="1">
        <f t="shared" si="4"/>
        <v>2.9296816753926702</v>
      </c>
      <c r="I124" s="1">
        <f t="shared" si="5"/>
        <v>2.9511392621905053</v>
      </c>
    </row>
    <row r="125" spans="1:9">
      <c r="A125" s="20">
        <f>'RBA Data'!A208</f>
        <v>44347</v>
      </c>
      <c r="B125" s="1">
        <f>'RBA Data'!AJ208</f>
        <v>3.21</v>
      </c>
      <c r="C125" s="1">
        <f>'RBA Data'!AF208</f>
        <v>2.7</v>
      </c>
      <c r="D125">
        <f>'RBA Data'!AK208/100</f>
        <v>1.5063</v>
      </c>
      <c r="E125">
        <f>'RBA Data'!AG208/100</f>
        <v>1.4131</v>
      </c>
      <c r="F125" s="1">
        <f>'RBA Data'!AI208</f>
        <v>9.0399999999999991</v>
      </c>
      <c r="G125" s="1">
        <f>'RBA Data'!AE208</f>
        <v>6.97</v>
      </c>
      <c r="H125" s="1">
        <f t="shared" si="4"/>
        <v>3.2532231884057969</v>
      </c>
      <c r="I125" s="1">
        <f t="shared" si="5"/>
        <v>3.279681841189741</v>
      </c>
    </row>
    <row r="126" spans="1:9">
      <c r="A126" s="20">
        <f>'RBA Data'!A209</f>
        <v>44377</v>
      </c>
      <c r="B126" s="1">
        <f>'RBA Data'!AJ209</f>
        <v>3.03</v>
      </c>
      <c r="C126" s="1">
        <f>'RBA Data'!AF209</f>
        <v>2.56</v>
      </c>
      <c r="D126">
        <f>'RBA Data'!AK209/100</f>
        <v>1.4659</v>
      </c>
      <c r="E126">
        <f>'RBA Data'!AG209/100</f>
        <v>1.3244999999999998</v>
      </c>
      <c r="F126" s="1">
        <f>'RBA Data'!AI209</f>
        <v>9.0299999999999994</v>
      </c>
      <c r="G126" s="1">
        <f>'RBA Data'!AE209</f>
        <v>6.93</v>
      </c>
      <c r="H126" s="1">
        <f t="shared" si="4"/>
        <v>3.0953133333333334</v>
      </c>
      <c r="I126" s="1">
        <f t="shared" si="5"/>
        <v>3.1192657449121253</v>
      </c>
    </row>
    <row r="127" spans="1:9">
      <c r="A127" s="20">
        <f>'RBA Data'!A210</f>
        <v>44408</v>
      </c>
      <c r="B127" s="1">
        <f>'RBA Data'!AJ210</f>
        <v>2.52</v>
      </c>
      <c r="C127" s="1">
        <f>'RBA Data'!AF210</f>
        <v>2.27</v>
      </c>
      <c r="D127">
        <f>'RBA Data'!AK210/100</f>
        <v>1.2173</v>
      </c>
      <c r="E127">
        <f>'RBA Data'!AG210/100</f>
        <v>1.2644</v>
      </c>
      <c r="F127" s="1">
        <f>'RBA Data'!AI210</f>
        <v>8.86</v>
      </c>
      <c r="G127" s="1">
        <f>'RBA Data'!AE210</f>
        <v>6.88</v>
      </c>
      <c r="H127" s="1">
        <f t="shared" si="4"/>
        <v>2.4928818181818184</v>
      </c>
      <c r="I127" s="1">
        <f t="shared" si="5"/>
        <v>2.5084179675803897</v>
      </c>
    </row>
    <row r="128" spans="1:9">
      <c r="A128" s="20">
        <f>'RBA Data'!A211</f>
        <v>44439</v>
      </c>
      <c r="B128" s="1">
        <f>'RBA Data'!AJ211</f>
        <v>2.75</v>
      </c>
      <c r="C128" s="1">
        <f>'RBA Data'!AF211</f>
        <v>2.3199999999999998</v>
      </c>
      <c r="D128">
        <f>'RBA Data'!AK211/100</f>
        <v>1.4052</v>
      </c>
      <c r="E128">
        <f>'RBA Data'!AG211/100</f>
        <v>1.2483</v>
      </c>
      <c r="F128" s="1">
        <f>'RBA Data'!AI211</f>
        <v>8.9600000000000009</v>
      </c>
      <c r="G128" s="1">
        <f>'RBA Data'!AE211</f>
        <v>6.9</v>
      </c>
      <c r="H128" s="1">
        <f t="shared" si="4"/>
        <v>2.829211650485437</v>
      </c>
      <c r="I128" s="1">
        <f t="shared" si="5"/>
        <v>2.8492227468935205</v>
      </c>
    </row>
    <row r="129" spans="1:9">
      <c r="A129" s="20">
        <f>'RBA Data'!A212</f>
        <v>44469</v>
      </c>
      <c r="B129" s="1">
        <f>'RBA Data'!AJ212</f>
        <v>3.17</v>
      </c>
      <c r="C129" s="1">
        <f>'RBA Data'!AF212</f>
        <v>2.66</v>
      </c>
      <c r="D129">
        <f>'RBA Data'!AK212/100</f>
        <v>1.5288999999999999</v>
      </c>
      <c r="E129">
        <f>'RBA Data'!AG212/100</f>
        <v>1.3281999999999998</v>
      </c>
      <c r="F129" s="1">
        <f>'RBA Data'!AI212</f>
        <v>9.01</v>
      </c>
      <c r="G129" s="1">
        <f>'RBA Data'!AE212</f>
        <v>6.92</v>
      </c>
      <c r="H129" s="1">
        <f t="shared" si="4"/>
        <v>3.2650684210526317</v>
      </c>
      <c r="I129" s="1">
        <f t="shared" si="5"/>
        <v>3.2917201005380203</v>
      </c>
    </row>
    <row r="130" spans="1:9">
      <c r="A130" s="20">
        <f>'RBA Data'!A213</f>
        <v>44500</v>
      </c>
      <c r="B130" s="1">
        <f>'RBA Data'!AJ213</f>
        <v>3.81</v>
      </c>
      <c r="C130" s="1">
        <f>'RBA Data'!AF213</f>
        <v>3.41</v>
      </c>
      <c r="D130">
        <f>'RBA Data'!AK213/100</f>
        <v>1.6480000000000001</v>
      </c>
      <c r="E130">
        <f>'RBA Data'!AG213/100</f>
        <v>1.4396</v>
      </c>
      <c r="F130" s="1">
        <f>'RBA Data'!AI213</f>
        <v>9</v>
      </c>
      <c r="G130" s="1">
        <f>'RBA Data'!AE213</f>
        <v>6.91</v>
      </c>
      <c r="H130" s="1">
        <f>B130 + (10-F130)*((D130-E130)/(F130-G130))</f>
        <v>3.9097129186602873</v>
      </c>
      <c r="I130" s="1">
        <f>((1+H130/200)^2-1)*100</f>
        <v>3.9479275564261229</v>
      </c>
    </row>
    <row r="131" spans="1:9">
      <c r="A131" s="20">
        <f>'RBA Data'!A214</f>
        <v>44530</v>
      </c>
      <c r="B131" s="1">
        <f>'RBA Data'!AJ214</f>
        <v>3.74</v>
      </c>
      <c r="C131" s="1">
        <f>'RBA Data'!AF214</f>
        <v>3.29</v>
      </c>
      <c r="D131">
        <f>'RBA Data'!AK214/100</f>
        <v>1.7553000000000001</v>
      </c>
      <c r="E131">
        <f>'RBA Data'!AG214/100</f>
        <v>1.4730000000000001</v>
      </c>
      <c r="F131" s="1">
        <f>'RBA Data'!AI214</f>
        <v>8.9700000000000006</v>
      </c>
      <c r="G131" s="1">
        <f>'RBA Data'!AE214</f>
        <v>6.9</v>
      </c>
      <c r="H131" s="1">
        <f t="shared" ref="H131:H149" si="6">B131 + (10-F131)*((D131-E131)/(F131-G131))</f>
        <v>3.8804681159420289</v>
      </c>
      <c r="I131" s="1">
        <f t="shared" ref="I131:I149" si="7">((1+H131/200)^2-1)*100</f>
        <v>3.9181131979391326</v>
      </c>
    </row>
    <row r="132" spans="1:9">
      <c r="A132" s="20">
        <f>'RBA Data'!A215</f>
        <v>44561</v>
      </c>
      <c r="B132" s="1">
        <f>'RBA Data'!AJ215</f>
        <v>3.81</v>
      </c>
      <c r="C132" s="1">
        <f>'RBA Data'!AF215</f>
        <v>3.3</v>
      </c>
      <c r="D132">
        <f>'RBA Data'!AK215/100</f>
        <v>1.8193000000000001</v>
      </c>
      <c r="E132">
        <f>'RBA Data'!AG215/100</f>
        <v>1.4633</v>
      </c>
      <c r="F132" s="1">
        <f>'RBA Data'!AI215</f>
        <v>8.9700000000000006</v>
      </c>
      <c r="G132" s="1">
        <f>'RBA Data'!AE215</f>
        <v>6.9</v>
      </c>
      <c r="H132" s="1">
        <f t="shared" si="6"/>
        <v>3.9871400966183574</v>
      </c>
      <c r="I132" s="1">
        <f t="shared" si="7"/>
        <v>4.0268833119935232</v>
      </c>
    </row>
    <row r="133" spans="1:9">
      <c r="A133" s="20">
        <f>'RBA Data'!A216</f>
        <v>44592</v>
      </c>
      <c r="B133" s="1">
        <f>'RBA Data'!AJ216</f>
        <v>4.0599999999999996</v>
      </c>
      <c r="C133" s="1">
        <f>'RBA Data'!AF216</f>
        <v>3.64</v>
      </c>
      <c r="D133">
        <f>'RBA Data'!AK216/100</f>
        <v>1.8886000000000001</v>
      </c>
      <c r="E133">
        <f>'RBA Data'!AG216/100</f>
        <v>1.5849000000000002</v>
      </c>
      <c r="F133" s="1">
        <f>'RBA Data'!AI216</f>
        <v>8.83</v>
      </c>
      <c r="G133" s="1">
        <f>'RBA Data'!AE216</f>
        <v>6.73</v>
      </c>
      <c r="H133" s="1">
        <f t="shared" si="6"/>
        <v>4.2292042857142853</v>
      </c>
      <c r="I133" s="1">
        <f t="shared" si="7"/>
        <v>4.2739197079400437</v>
      </c>
    </row>
    <row r="134" spans="1:9">
      <c r="A134" s="20">
        <f>'RBA Data'!A217</f>
        <v>44620</v>
      </c>
      <c r="B134" s="1">
        <f>'RBA Data'!AJ217</f>
        <v>4.7</v>
      </c>
      <c r="C134" s="1">
        <f>'RBA Data'!AF217</f>
        <v>4.1399999999999997</v>
      </c>
      <c r="D134">
        <f>'RBA Data'!AK217/100</f>
        <v>2.2212999999999998</v>
      </c>
      <c r="E134">
        <f>'RBA Data'!AG217/100</f>
        <v>1.7828999999999999</v>
      </c>
      <c r="F134" s="1">
        <f>'RBA Data'!AI217</f>
        <v>8.77</v>
      </c>
      <c r="G134" s="1">
        <f>'RBA Data'!AE217</f>
        <v>6.77</v>
      </c>
      <c r="H134" s="1">
        <f t="shared" si="6"/>
        <v>4.9696160000000003</v>
      </c>
      <c r="I134" s="1">
        <f t="shared" si="7"/>
        <v>5.0313587079686251</v>
      </c>
    </row>
    <row r="135" spans="1:9">
      <c r="A135" s="20">
        <f>'RBA Data'!A218</f>
        <v>44651</v>
      </c>
      <c r="B135" s="1">
        <f>'RBA Data'!AJ218</f>
        <v>5.42</v>
      </c>
      <c r="C135" s="1">
        <f>'RBA Data'!AF218</f>
        <v>4.87</v>
      </c>
      <c r="D135">
        <f>'RBA Data'!AK218/100</f>
        <v>2.3605</v>
      </c>
      <c r="E135">
        <f>'RBA Data'!AG218/100</f>
        <v>1.8674999999999999</v>
      </c>
      <c r="F135" s="1">
        <f>'RBA Data'!AI218</f>
        <v>8.7100000000000009</v>
      </c>
      <c r="G135" s="1">
        <f>'RBA Data'!AE218</f>
        <v>6.75</v>
      </c>
      <c r="H135" s="1">
        <f t="shared" si="6"/>
        <v>5.7444744897959179</v>
      </c>
      <c r="I135" s="1">
        <f t="shared" si="7"/>
        <v>5.8269719577056955</v>
      </c>
    </row>
    <row r="136" spans="1:9">
      <c r="A136" s="20">
        <f>'RBA Data'!A219</f>
        <v>44681</v>
      </c>
      <c r="B136" s="1">
        <f>'RBA Data'!AJ219</f>
        <v>5.96</v>
      </c>
      <c r="C136" s="1">
        <f>'RBA Data'!AF219</f>
        <v>5.45</v>
      </c>
      <c r="D136">
        <f>'RBA Data'!AK219/100</f>
        <v>2.3968000000000003</v>
      </c>
      <c r="E136">
        <f>'RBA Data'!AG219/100</f>
        <v>1.9696</v>
      </c>
      <c r="F136" s="1">
        <f>'RBA Data'!AI219</f>
        <v>8.8000000000000007</v>
      </c>
      <c r="G136" s="1">
        <f>'RBA Data'!AE219</f>
        <v>6.77</v>
      </c>
      <c r="H136" s="1">
        <f t="shared" si="6"/>
        <v>6.2125320197044331</v>
      </c>
      <c r="I136" s="1">
        <f t="shared" si="7"/>
        <v>6.3090209049440737</v>
      </c>
    </row>
    <row r="137" spans="1:9">
      <c r="A137" s="20">
        <f>'RBA Data'!A220</f>
        <v>44712</v>
      </c>
      <c r="B137" s="1">
        <f>'RBA Data'!AJ220</f>
        <v>6.21</v>
      </c>
      <c r="C137" s="1">
        <f>'RBA Data'!AF220</f>
        <v>5.71</v>
      </c>
      <c r="D137">
        <f>'RBA Data'!AK220/100</f>
        <v>2.5486</v>
      </c>
      <c r="E137">
        <f>'RBA Data'!AG220/100</f>
        <v>2.1450999999999998</v>
      </c>
      <c r="F137" s="1">
        <f>'RBA Data'!AI220</f>
        <v>8.74</v>
      </c>
      <c r="G137" s="1">
        <f>'RBA Data'!AE220</f>
        <v>6.76</v>
      </c>
      <c r="H137" s="1">
        <f t="shared" si="6"/>
        <v>6.4667727272727271</v>
      </c>
      <c r="I137" s="1">
        <f t="shared" si="7"/>
        <v>6.5713206010382441</v>
      </c>
    </row>
    <row r="138" spans="1:9">
      <c r="A138" s="20">
        <f>'RBA Data'!A221</f>
        <v>44742</v>
      </c>
      <c r="B138" s="1">
        <f>'RBA Data'!AJ221</f>
        <v>6.89</v>
      </c>
      <c r="C138" s="1">
        <f>'RBA Data'!AF221</f>
        <v>6.45</v>
      </c>
      <c r="D138">
        <f>'RBA Data'!AK221/100</f>
        <v>2.7355</v>
      </c>
      <c r="E138">
        <f>'RBA Data'!AG221/100</f>
        <v>2.3872</v>
      </c>
      <c r="F138" s="1">
        <f>'RBA Data'!AI221</f>
        <v>8.69</v>
      </c>
      <c r="G138" s="1">
        <f>'RBA Data'!AE221</f>
        <v>6.74</v>
      </c>
      <c r="H138" s="1">
        <f t="shared" si="6"/>
        <v>7.123986153846154</v>
      </c>
      <c r="I138" s="1">
        <f t="shared" si="7"/>
        <v>7.250864100646659</v>
      </c>
    </row>
    <row r="139" spans="1:9">
      <c r="A139" s="20">
        <f>'RBA Data'!A222</f>
        <v>44773</v>
      </c>
      <c r="B139" s="1">
        <f>'RBA Data'!AJ222</f>
        <v>5.97</v>
      </c>
      <c r="C139" s="1">
        <f>'RBA Data'!AF222</f>
        <v>5.6</v>
      </c>
      <c r="D139">
        <f>'RBA Data'!AK222/100</f>
        <v>2.4260999999999999</v>
      </c>
      <c r="E139">
        <f>'RBA Data'!AG222/100</f>
        <v>2.1953</v>
      </c>
      <c r="F139" s="1">
        <f>'RBA Data'!AI222</f>
        <v>8.42</v>
      </c>
      <c r="G139" s="1">
        <f>'RBA Data'!AE222</f>
        <v>6.85</v>
      </c>
      <c r="H139" s="1">
        <f t="shared" si="6"/>
        <v>6.2022700636942671</v>
      </c>
      <c r="I139" s="1">
        <f t="shared" si="7"/>
        <v>6.2984404485517453</v>
      </c>
    </row>
    <row r="140" spans="1:9">
      <c r="A140" s="20">
        <f>'RBA Data'!A223</f>
        <v>44804</v>
      </c>
      <c r="B140" s="1">
        <f>'RBA Data'!AJ223</f>
        <v>6.84</v>
      </c>
      <c r="C140" s="1">
        <f>'RBA Data'!AF223</f>
        <v>6.29</v>
      </c>
      <c r="D140">
        <f>'RBA Data'!AK223/100</f>
        <v>2.7406999999999999</v>
      </c>
      <c r="E140">
        <f>'RBA Data'!AG223/100</f>
        <v>2.2991000000000001</v>
      </c>
      <c r="F140" s="1">
        <f>'RBA Data'!AI223</f>
        <v>8.58</v>
      </c>
      <c r="G140" s="1">
        <f>'RBA Data'!AE223</f>
        <v>6.74</v>
      </c>
      <c r="H140" s="1">
        <f t="shared" si="6"/>
        <v>7.1807999999999996</v>
      </c>
      <c r="I140" s="1">
        <f t="shared" si="7"/>
        <v>7.3097097215999884</v>
      </c>
    </row>
    <row r="141" spans="1:9">
      <c r="A141" s="20">
        <f>'RBA Data'!A224</f>
        <v>44834</v>
      </c>
      <c r="B141" s="1">
        <f>'RBA Data'!AJ224</f>
        <v>7.14</v>
      </c>
      <c r="C141" s="1">
        <f>'RBA Data'!AF224</f>
        <v>6.83</v>
      </c>
      <c r="D141">
        <f>'RBA Data'!AK224/100</f>
        <v>2.7656000000000001</v>
      </c>
      <c r="E141">
        <f>'RBA Data'!AG224/100</f>
        <v>2.5402</v>
      </c>
      <c r="F141" s="1">
        <f>'RBA Data'!AI224</f>
        <v>8.69</v>
      </c>
      <c r="G141" s="1">
        <f>'RBA Data'!AE224</f>
        <v>6.76</v>
      </c>
      <c r="H141" s="1">
        <f t="shared" si="6"/>
        <v>7.2929917098445598</v>
      </c>
      <c r="I141" s="1">
        <f t="shared" si="7"/>
        <v>7.4259610300442036</v>
      </c>
    </row>
    <row r="142" spans="1:9">
      <c r="A142" s="20">
        <f>'RBA Data'!A225</f>
        <v>44865</v>
      </c>
      <c r="B142" s="1">
        <f>'RBA Data'!AJ225</f>
        <v>7.24</v>
      </c>
      <c r="C142" s="1">
        <f>'RBA Data'!AF225</f>
        <v>6.87</v>
      </c>
      <c r="D142">
        <f>'RBA Data'!AK225/100</f>
        <v>2.6997000000000004</v>
      </c>
      <c r="E142">
        <f>'RBA Data'!AG225/100</f>
        <v>2.4542999999999999</v>
      </c>
      <c r="F142" s="1">
        <f>'RBA Data'!AI225</f>
        <v>8.66</v>
      </c>
      <c r="G142" s="1">
        <f>'RBA Data'!AE225</f>
        <v>6.74</v>
      </c>
      <c r="H142" s="1">
        <f t="shared" si="6"/>
        <v>7.4112687500000005</v>
      </c>
      <c r="I142" s="1">
        <f t="shared" si="7"/>
        <v>7.5485860112118219</v>
      </c>
    </row>
    <row r="143" spans="1:9">
      <c r="A143" s="20">
        <f>'RBA Data'!A226</f>
        <v>44895</v>
      </c>
      <c r="B143" s="1">
        <f>'RBA Data'!AJ226</f>
        <v>6.83</v>
      </c>
      <c r="C143" s="1">
        <f>'RBA Data'!AF226</f>
        <v>6.42</v>
      </c>
      <c r="D143">
        <f>'RBA Data'!AK226/100</f>
        <v>2.7016000000000004</v>
      </c>
      <c r="E143">
        <f>'RBA Data'!AG226/100</f>
        <v>2.407</v>
      </c>
      <c r="F143" s="1">
        <f>'RBA Data'!AI226</f>
        <v>8.6300000000000008</v>
      </c>
      <c r="G143" s="1">
        <f>'RBA Data'!AE226</f>
        <v>6.73</v>
      </c>
      <c r="H143" s="1">
        <f t="shared" si="6"/>
        <v>7.0424221052631584</v>
      </c>
      <c r="I143" s="1">
        <f t="shared" si="7"/>
        <v>7.1664113780349314</v>
      </c>
    </row>
    <row r="144" spans="1:9">
      <c r="A144" s="20">
        <f>'RBA Data'!A227</f>
        <v>44926</v>
      </c>
      <c r="B144" s="1">
        <f>'RBA Data'!AJ227</f>
        <v>7</v>
      </c>
      <c r="C144" s="1">
        <f>'RBA Data'!AF227</f>
        <v>6.56</v>
      </c>
      <c r="D144">
        <f>'RBA Data'!AK227/100</f>
        <v>2.456</v>
      </c>
      <c r="E144">
        <f>'RBA Data'!AG227/100</f>
        <v>2.1650999999999998</v>
      </c>
      <c r="F144" s="1">
        <f>'RBA Data'!AI227</f>
        <v>8.6</v>
      </c>
      <c r="G144" s="1">
        <f>'RBA Data'!AE227</f>
        <v>6.71</v>
      </c>
      <c r="H144" s="1">
        <f t="shared" si="6"/>
        <v>7.2154814814814818</v>
      </c>
      <c r="I144" s="1">
        <f t="shared" si="7"/>
        <v>7.3456394140055004</v>
      </c>
    </row>
    <row r="145" spans="1:9">
      <c r="A145" s="20">
        <f>'RBA Data'!A228</f>
        <v>44957</v>
      </c>
      <c r="B145" s="1">
        <f>'RBA Data'!AJ228</f>
        <v>6.38</v>
      </c>
      <c r="C145" s="1">
        <f>'RBA Data'!AF228</f>
        <v>5.95</v>
      </c>
      <c r="D145">
        <f>'RBA Data'!AK228/100</f>
        <v>2.2768999999999999</v>
      </c>
      <c r="E145">
        <f>'RBA Data'!AG228/100</f>
        <v>2.0148999999999999</v>
      </c>
      <c r="F145" s="1">
        <f>'RBA Data'!AI228</f>
        <v>8.57</v>
      </c>
      <c r="G145" s="1">
        <f>'RBA Data'!AE228</f>
        <v>6.69</v>
      </c>
      <c r="H145" s="1">
        <f t="shared" si="6"/>
        <v>6.5792872340425532</v>
      </c>
      <c r="I145" s="1">
        <f t="shared" si="7"/>
        <v>6.687504785312659</v>
      </c>
    </row>
    <row r="146" spans="1:9">
      <c r="A146" s="20">
        <f>'RBA Data'!A229</f>
        <v>44985</v>
      </c>
      <c r="B146" s="1">
        <f>'RBA Data'!AJ229</f>
        <v>6.56</v>
      </c>
      <c r="C146" s="1">
        <f>'RBA Data'!AF229</f>
        <v>6.18</v>
      </c>
      <c r="D146">
        <f>'RBA Data'!AK229/100</f>
        <v>2.0943000000000001</v>
      </c>
      <c r="E146">
        <f>'RBA Data'!AG229/100</f>
        <v>1.8352999999999999</v>
      </c>
      <c r="F146" s="1">
        <f>'RBA Data'!AI229</f>
        <v>8.5500000000000007</v>
      </c>
      <c r="G146" s="1">
        <f>'RBA Data'!AE229</f>
        <v>6.67</v>
      </c>
      <c r="H146" s="1">
        <f t="shared" si="6"/>
        <v>6.7597606382978714</v>
      </c>
      <c r="I146" s="1">
        <f t="shared" si="7"/>
        <v>6.8739965480155707</v>
      </c>
    </row>
    <row r="147" spans="1:9">
      <c r="A147" s="20">
        <f>'RBA Data'!A230</f>
        <v>45016</v>
      </c>
      <c r="B147" s="1">
        <f>'RBA Data'!AJ230</f>
        <v>6.31</v>
      </c>
      <c r="C147" s="1">
        <f>'RBA Data'!AF230</f>
        <v>5.89</v>
      </c>
      <c r="D147">
        <f>'RBA Data'!AK230/100</f>
        <v>2.4022000000000001</v>
      </c>
      <c r="E147">
        <f>'RBA Data'!AG230/100</f>
        <v>2.1431</v>
      </c>
      <c r="F147" s="1">
        <f>'RBA Data'!AI230</f>
        <v>8.52</v>
      </c>
      <c r="G147" s="1">
        <f>'RBA Data'!AE230</f>
        <v>6.65</v>
      </c>
      <c r="H147" s="1">
        <f t="shared" si="6"/>
        <v>6.5150631016042775</v>
      </c>
      <c r="I147" s="1">
        <f t="shared" si="7"/>
        <v>6.6211782196489599</v>
      </c>
    </row>
    <row r="148" spans="1:9">
      <c r="A148" s="20">
        <f>'RBA Data'!A231</f>
        <v>45046</v>
      </c>
      <c r="B148" s="1">
        <f>'RBA Data'!AJ231</f>
        <v>6.16</v>
      </c>
      <c r="C148" s="1">
        <f>'RBA Data'!AF231</f>
        <v>5.8</v>
      </c>
      <c r="D148">
        <f>'RBA Data'!AK231/100</f>
        <v>2.3134999999999999</v>
      </c>
      <c r="E148">
        <f>'RBA Data'!AG231/100</f>
        <v>2.1153999999999997</v>
      </c>
      <c r="F148" s="1">
        <f>'RBA Data'!AI231</f>
        <v>9.0399999999999991</v>
      </c>
      <c r="G148" s="1">
        <f>'RBA Data'!AE231</f>
        <v>6.7</v>
      </c>
      <c r="H148" s="1">
        <f t="shared" si="6"/>
        <v>6.2412717948717953</v>
      </c>
      <c r="I148" s="1">
        <f t="shared" si="7"/>
        <v>6.3386554789154559</v>
      </c>
    </row>
    <row r="149" spans="1:9">
      <c r="A149" s="20">
        <f>'RBA Data'!A232</f>
        <v>45077</v>
      </c>
      <c r="B149" s="1">
        <f>'RBA Data'!AJ232</f>
        <v>6.38</v>
      </c>
      <c r="C149" s="1">
        <f>'RBA Data'!AF232</f>
        <v>6.09</v>
      </c>
      <c r="D149">
        <f>'RBA Data'!AK232/100</f>
        <v>2.2850999999999999</v>
      </c>
      <c r="E149">
        <f>'RBA Data'!AG232/100</f>
        <v>2.1444999999999999</v>
      </c>
      <c r="F149" s="1">
        <f>'RBA Data'!AI232</f>
        <v>9.14</v>
      </c>
      <c r="G149" s="1">
        <f>'RBA Data'!AE232</f>
        <v>6.71</v>
      </c>
      <c r="H149" s="1">
        <f t="shared" si="6"/>
        <v>6.4297596707818929</v>
      </c>
      <c r="I149" s="1">
        <f t="shared" si="7"/>
        <v>6.5331141943419269</v>
      </c>
    </row>
    <row r="150" spans="1:9">
      <c r="B150" s="1"/>
      <c r="C150" s="1"/>
      <c r="F150" s="1"/>
      <c r="G150" s="1"/>
      <c r="H150" s="1"/>
      <c r="I150" s="1"/>
    </row>
    <row r="151" spans="1:9">
      <c r="B151" s="1"/>
      <c r="C151" s="1"/>
      <c r="F151" s="1"/>
      <c r="G151" s="1"/>
      <c r="H151" s="1"/>
      <c r="I151" s="1"/>
    </row>
    <row r="152" spans="1:9">
      <c r="B152" s="1"/>
      <c r="C152" s="1"/>
      <c r="F152" s="1"/>
      <c r="G152" s="1"/>
      <c r="H152" s="1"/>
      <c r="I152" s="1"/>
    </row>
    <row r="153" spans="1:9">
      <c r="B153" s="1"/>
      <c r="C153" s="1"/>
      <c r="F153" s="1"/>
      <c r="G153" s="1"/>
      <c r="H153" s="1"/>
      <c r="I153" s="1"/>
    </row>
    <row r="154" spans="1:9">
      <c r="B154" s="1"/>
      <c r="C154" s="1"/>
      <c r="F154" s="1"/>
      <c r="G154" s="1"/>
      <c r="H154" s="1"/>
      <c r="I154" s="1"/>
    </row>
    <row r="155" spans="1:9">
      <c r="B155" s="1"/>
      <c r="C155" s="1"/>
      <c r="F155" s="1"/>
      <c r="G155" s="1"/>
      <c r="H155" s="1"/>
      <c r="I155" s="1"/>
    </row>
    <row r="156" spans="1:9">
      <c r="B156" s="1"/>
      <c r="C156" s="1"/>
      <c r="F156" s="1"/>
      <c r="G156" s="1"/>
      <c r="H156" s="1"/>
      <c r="I156" s="1"/>
    </row>
    <row r="157" spans="1:9">
      <c r="B157" s="1"/>
      <c r="C157" s="1"/>
      <c r="F157" s="1"/>
      <c r="G157" s="1"/>
      <c r="H157" s="1"/>
      <c r="I157" s="1"/>
    </row>
    <row r="158" spans="1:9">
      <c r="B158" s="1"/>
      <c r="C158" s="1"/>
      <c r="F158" s="1"/>
      <c r="G158" s="1"/>
      <c r="H158" s="1"/>
      <c r="I158" s="1"/>
    </row>
    <row r="159" spans="1:9">
      <c r="B159" s="1"/>
      <c r="C159" s="1"/>
      <c r="F159" s="1"/>
      <c r="G159" s="1"/>
      <c r="H159" s="1"/>
      <c r="I159" s="1"/>
    </row>
    <row r="160" spans="1:9">
      <c r="B160" s="1"/>
      <c r="C160" s="1"/>
      <c r="F160" s="1"/>
      <c r="G160" s="1"/>
      <c r="H160" s="1"/>
      <c r="I160" s="1"/>
    </row>
    <row r="161" spans="2:9">
      <c r="B161" s="1"/>
      <c r="C161" s="1"/>
      <c r="F161" s="1"/>
      <c r="G161" s="1"/>
      <c r="H161" s="1"/>
      <c r="I161" s="1"/>
    </row>
    <row r="162" spans="2:9">
      <c r="B162" s="1"/>
      <c r="C162" s="1"/>
      <c r="F162" s="1"/>
      <c r="G162" s="1"/>
      <c r="H162" s="1"/>
      <c r="I162" s="1"/>
    </row>
    <row r="163" spans="2:9">
      <c r="B163" s="1"/>
      <c r="C163" s="1"/>
      <c r="F163" s="1"/>
      <c r="G163" s="1"/>
      <c r="H163" s="1"/>
      <c r="I163" s="1"/>
    </row>
    <row r="164" spans="2:9">
      <c r="B164" s="1"/>
      <c r="C164" s="1"/>
      <c r="F164" s="1"/>
      <c r="G164" s="1"/>
      <c r="H164" s="1"/>
      <c r="I164" s="1"/>
    </row>
    <row r="165" spans="2:9">
      <c r="B165" s="1"/>
      <c r="C165" s="1"/>
      <c r="F165" s="1"/>
      <c r="G165" s="1"/>
      <c r="H165" s="1"/>
      <c r="I165" s="1"/>
    </row>
    <row r="166" spans="2:9">
      <c r="B166" s="1"/>
      <c r="C166" s="1"/>
      <c r="F166" s="1"/>
      <c r="G166" s="1"/>
      <c r="H166" s="1"/>
      <c r="I166" s="1"/>
    </row>
    <row r="167" spans="2:9">
      <c r="B167" s="1"/>
      <c r="C167" s="1"/>
      <c r="F167" s="1"/>
      <c r="G167" s="1"/>
      <c r="H167" s="1"/>
      <c r="I167" s="1"/>
    </row>
    <row r="168" spans="2:9">
      <c r="B168" s="1"/>
      <c r="C168" s="1"/>
      <c r="F168" s="1"/>
      <c r="G168" s="1"/>
      <c r="H168" s="1"/>
      <c r="I168" s="1"/>
    </row>
  </sheetData>
  <pageMargins left="0.70866141732283472" right="0.70866141732283472" top="0.74803149606299213" bottom="0.74803149606299213" header="0.31496062992125984" footer="0.31496062992125984"/>
  <pageSetup paperSize="8" scale="6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616"/>
  <sheetViews>
    <sheetView workbookViewId="0">
      <selection activeCell="R14" sqref="R14"/>
    </sheetView>
  </sheetViews>
  <sheetFormatPr defaultRowHeight="13.5"/>
  <cols>
    <col min="1" max="1" width="12.875" customWidth="1"/>
    <col min="2" max="2" width="11.125" customWidth="1"/>
    <col min="3" max="3" width="10.875" customWidth="1"/>
    <col min="4" max="5" width="10.625" customWidth="1"/>
    <col min="6" max="6" width="10.375" customWidth="1"/>
    <col min="7" max="7" width="11.875" customWidth="1"/>
    <col min="8" max="8" width="10.875" customWidth="1"/>
    <col min="9" max="9" width="10.625" customWidth="1"/>
    <col min="10" max="10" width="11.25" customWidth="1"/>
    <col min="11" max="12" width="10.75" customWidth="1"/>
    <col min="13" max="13" width="11" customWidth="1"/>
    <col min="14" max="14" width="10.875" customWidth="1"/>
    <col min="15" max="15" width="11.125" customWidth="1"/>
    <col min="16" max="16" width="10.5" customWidth="1"/>
    <col min="17" max="17" width="11" customWidth="1"/>
    <col min="18" max="18" width="11.125" customWidth="1"/>
    <col min="19" max="20" width="10.25" customWidth="1"/>
    <col min="21" max="21" width="10.75" customWidth="1"/>
    <col min="22" max="22" width="10.625" customWidth="1"/>
    <col min="23" max="23" width="10.25" customWidth="1"/>
    <col min="24" max="24" width="10.875" customWidth="1"/>
    <col min="25" max="26" width="10.625" customWidth="1"/>
    <col min="27" max="28" width="10.25" customWidth="1"/>
    <col min="29" max="29" width="10.625" customWidth="1"/>
    <col min="30" max="30" width="10.5" customWidth="1"/>
    <col min="31" max="31" width="10.375" style="32" customWidth="1"/>
    <col min="32" max="32" width="10.625" style="32" customWidth="1"/>
    <col min="33" max="33" width="10.375" style="32" customWidth="1"/>
    <col min="34" max="34" width="10.375" customWidth="1"/>
    <col min="35" max="35" width="10.375" style="32" customWidth="1"/>
    <col min="36" max="36" width="10.875" style="32" customWidth="1"/>
    <col min="37" max="37" width="10.75" style="32" customWidth="1"/>
    <col min="38" max="38" width="11.375" customWidth="1"/>
    <col min="39" max="39" width="10.875" customWidth="1"/>
    <col min="40" max="40" width="10.75" customWidth="1"/>
    <col min="41" max="41" width="10.25" customWidth="1"/>
    <col min="42" max="43" width="11.125" customWidth="1"/>
  </cols>
  <sheetData>
    <row r="1" spans="1:61">
      <c r="A1" s="1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1"/>
      <c r="AF1" s="21"/>
      <c r="AG1" s="21"/>
      <c r="AH1" s="3"/>
      <c r="AI1" s="21"/>
      <c r="AJ1" s="21"/>
      <c r="AK1" s="21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ht="81.400000000000006">
      <c r="A2" s="16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22" t="s">
        <v>31</v>
      </c>
      <c r="AF2" s="22" t="s">
        <v>32</v>
      </c>
      <c r="AG2" s="22" t="s">
        <v>33</v>
      </c>
      <c r="AH2" s="4" t="s">
        <v>34</v>
      </c>
      <c r="AI2" s="22" t="s">
        <v>35</v>
      </c>
      <c r="AJ2" s="22" t="s">
        <v>36</v>
      </c>
      <c r="AK2" s="22" t="s">
        <v>37</v>
      </c>
      <c r="AL2" s="4" t="s">
        <v>38</v>
      </c>
      <c r="AM2" s="4" t="s">
        <v>39</v>
      </c>
      <c r="AN2" s="4" t="s">
        <v>40</v>
      </c>
      <c r="AO2" s="4" t="s">
        <v>41</v>
      </c>
      <c r="AP2" s="4" t="s">
        <v>42</v>
      </c>
      <c r="AQ2" s="4" t="s">
        <v>43</v>
      </c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>
      <c r="A3" s="17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  <c r="J3" s="5" t="s">
        <v>53</v>
      </c>
      <c r="K3" s="5" t="s">
        <v>54</v>
      </c>
      <c r="L3" s="5" t="s">
        <v>55</v>
      </c>
      <c r="M3" s="5" t="s">
        <v>56</v>
      </c>
      <c r="N3" s="5" t="s">
        <v>57</v>
      </c>
      <c r="O3" s="5" t="s">
        <v>58</v>
      </c>
      <c r="P3" s="5" t="s">
        <v>59</v>
      </c>
      <c r="Q3" s="5" t="s">
        <v>60</v>
      </c>
      <c r="R3" s="5" t="s">
        <v>61</v>
      </c>
      <c r="S3" s="5" t="s">
        <v>62</v>
      </c>
      <c r="T3" s="5" t="s">
        <v>63</v>
      </c>
      <c r="U3" s="5" t="s">
        <v>64</v>
      </c>
      <c r="V3" s="5" t="s">
        <v>65</v>
      </c>
      <c r="W3" s="5" t="s">
        <v>66</v>
      </c>
      <c r="X3" s="5" t="s">
        <v>67</v>
      </c>
      <c r="Y3" s="5" t="s">
        <v>68</v>
      </c>
      <c r="Z3" s="5" t="s">
        <v>69</v>
      </c>
      <c r="AA3" s="5" t="s">
        <v>70</v>
      </c>
      <c r="AB3" s="5" t="s">
        <v>71</v>
      </c>
      <c r="AC3" s="5" t="s">
        <v>72</v>
      </c>
      <c r="AD3" s="5" t="s">
        <v>73</v>
      </c>
      <c r="AE3" s="23" t="s">
        <v>74</v>
      </c>
      <c r="AF3" s="23" t="s">
        <v>75</v>
      </c>
      <c r="AG3" s="23" t="s">
        <v>76</v>
      </c>
      <c r="AH3" s="5" t="s">
        <v>77</v>
      </c>
      <c r="AI3" s="23" t="s">
        <v>78</v>
      </c>
      <c r="AJ3" s="23" t="s">
        <v>79</v>
      </c>
      <c r="AK3" s="23" t="s">
        <v>80</v>
      </c>
      <c r="AL3" s="5" t="s">
        <v>81</v>
      </c>
      <c r="AM3" s="5" t="s">
        <v>82</v>
      </c>
      <c r="AN3" s="5" t="s">
        <v>83</v>
      </c>
      <c r="AO3" s="5" t="s">
        <v>84</v>
      </c>
      <c r="AP3" s="5" t="s">
        <v>85</v>
      </c>
      <c r="AQ3" s="5" t="s">
        <v>86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>
      <c r="A4" s="17" t="s">
        <v>87</v>
      </c>
      <c r="B4" s="2" t="s">
        <v>88</v>
      </c>
      <c r="C4" s="2" t="s">
        <v>88</v>
      </c>
      <c r="D4" s="2" t="s">
        <v>88</v>
      </c>
      <c r="E4" s="2" t="s">
        <v>88</v>
      </c>
      <c r="F4" s="2" t="s">
        <v>88</v>
      </c>
      <c r="G4" s="2" t="s">
        <v>88</v>
      </c>
      <c r="H4" s="2" t="s">
        <v>88</v>
      </c>
      <c r="I4" s="2" t="s">
        <v>88</v>
      </c>
      <c r="J4" s="2" t="s">
        <v>88</v>
      </c>
      <c r="K4" s="2" t="s">
        <v>88</v>
      </c>
      <c r="L4" s="2" t="s">
        <v>88</v>
      </c>
      <c r="M4" s="2" t="s">
        <v>88</v>
      </c>
      <c r="N4" s="2" t="s">
        <v>88</v>
      </c>
      <c r="O4" s="2" t="s">
        <v>88</v>
      </c>
      <c r="P4" s="2" t="s">
        <v>88</v>
      </c>
      <c r="Q4" s="2" t="s">
        <v>88</v>
      </c>
      <c r="R4" s="2" t="s">
        <v>88</v>
      </c>
      <c r="S4" s="2" t="s">
        <v>88</v>
      </c>
      <c r="T4" s="2" t="s">
        <v>88</v>
      </c>
      <c r="U4" s="2" t="s">
        <v>88</v>
      </c>
      <c r="V4" s="2" t="s">
        <v>88</v>
      </c>
      <c r="W4" s="2" t="s">
        <v>88</v>
      </c>
      <c r="X4" s="2" t="s">
        <v>88</v>
      </c>
      <c r="Y4" s="2" t="s">
        <v>88</v>
      </c>
      <c r="Z4" s="2" t="s">
        <v>88</v>
      </c>
      <c r="AA4" s="2" t="s">
        <v>88</v>
      </c>
      <c r="AB4" s="2" t="s">
        <v>88</v>
      </c>
      <c r="AC4" s="2" t="s">
        <v>88</v>
      </c>
      <c r="AD4" s="2" t="s">
        <v>88</v>
      </c>
      <c r="AE4" s="24" t="s">
        <v>88</v>
      </c>
      <c r="AF4" s="24" t="s">
        <v>88</v>
      </c>
      <c r="AG4" s="24" t="s">
        <v>88</v>
      </c>
      <c r="AH4" s="2" t="s">
        <v>88</v>
      </c>
      <c r="AI4" s="24" t="s">
        <v>88</v>
      </c>
      <c r="AJ4" s="24" t="s">
        <v>88</v>
      </c>
      <c r="AK4" s="24" t="s">
        <v>88</v>
      </c>
      <c r="AL4" s="2" t="s">
        <v>88</v>
      </c>
      <c r="AM4" s="2" t="s">
        <v>88</v>
      </c>
      <c r="AN4" s="2" t="s">
        <v>88</v>
      </c>
      <c r="AO4" s="2" t="s">
        <v>88</v>
      </c>
      <c r="AP4" s="2" t="s">
        <v>88</v>
      </c>
      <c r="AQ4" s="2" t="s">
        <v>88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1">
      <c r="A5" s="17" t="s">
        <v>89</v>
      </c>
      <c r="B5" s="2" t="s">
        <v>90</v>
      </c>
      <c r="C5" s="2" t="s">
        <v>90</v>
      </c>
      <c r="D5" s="2" t="s">
        <v>90</v>
      </c>
      <c r="E5" s="2" t="s">
        <v>90</v>
      </c>
      <c r="F5" s="2" t="s">
        <v>90</v>
      </c>
      <c r="G5" s="2" t="s">
        <v>90</v>
      </c>
      <c r="H5" s="2" t="s">
        <v>90</v>
      </c>
      <c r="I5" s="2" t="s">
        <v>90</v>
      </c>
      <c r="J5" s="2" t="s">
        <v>90</v>
      </c>
      <c r="K5" s="2" t="s">
        <v>90</v>
      </c>
      <c r="L5" s="2" t="s">
        <v>90</v>
      </c>
      <c r="M5" s="2" t="s">
        <v>90</v>
      </c>
      <c r="N5" s="2" t="s">
        <v>90</v>
      </c>
      <c r="O5" s="2" t="s">
        <v>90</v>
      </c>
      <c r="P5" s="2" t="s">
        <v>90</v>
      </c>
      <c r="Q5" s="2" t="s">
        <v>90</v>
      </c>
      <c r="R5" s="2" t="s">
        <v>90</v>
      </c>
      <c r="S5" s="2" t="s">
        <v>90</v>
      </c>
      <c r="T5" s="2" t="s">
        <v>90</v>
      </c>
      <c r="U5" s="2" t="s">
        <v>90</v>
      </c>
      <c r="V5" s="2" t="s">
        <v>90</v>
      </c>
      <c r="W5" s="2" t="s">
        <v>90</v>
      </c>
      <c r="X5" s="2" t="s">
        <v>90</v>
      </c>
      <c r="Y5" s="2" t="s">
        <v>90</v>
      </c>
      <c r="Z5" s="2" t="s">
        <v>90</v>
      </c>
      <c r="AA5" s="2" t="s">
        <v>90</v>
      </c>
      <c r="AB5" s="2" t="s">
        <v>90</v>
      </c>
      <c r="AC5" s="2" t="s">
        <v>90</v>
      </c>
      <c r="AD5" s="2" t="s">
        <v>90</v>
      </c>
      <c r="AE5" s="24" t="s">
        <v>90</v>
      </c>
      <c r="AF5" s="24" t="s">
        <v>90</v>
      </c>
      <c r="AG5" s="24" t="s">
        <v>90</v>
      </c>
      <c r="AH5" s="2" t="s">
        <v>90</v>
      </c>
      <c r="AI5" s="24" t="s">
        <v>90</v>
      </c>
      <c r="AJ5" s="24" t="s">
        <v>90</v>
      </c>
      <c r="AK5" s="24" t="s">
        <v>90</v>
      </c>
      <c r="AL5" s="2" t="s">
        <v>90</v>
      </c>
      <c r="AM5" s="2" t="s">
        <v>90</v>
      </c>
      <c r="AN5" s="2" t="s">
        <v>90</v>
      </c>
      <c r="AO5" s="2" t="s">
        <v>90</v>
      </c>
      <c r="AP5" s="2" t="s">
        <v>90</v>
      </c>
      <c r="AQ5" s="2" t="s">
        <v>90</v>
      </c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1">
      <c r="A6" s="17" t="s">
        <v>91</v>
      </c>
      <c r="B6" s="2" t="s">
        <v>92</v>
      </c>
      <c r="C6" s="2" t="s">
        <v>93</v>
      </c>
      <c r="D6" s="2" t="s">
        <v>94</v>
      </c>
      <c r="E6" s="2" t="s">
        <v>94</v>
      </c>
      <c r="F6" s="2" t="s">
        <v>92</v>
      </c>
      <c r="G6" s="2" t="s">
        <v>93</v>
      </c>
      <c r="H6" s="2" t="s">
        <v>94</v>
      </c>
      <c r="I6" s="2" t="s">
        <v>94</v>
      </c>
      <c r="J6" s="2" t="s">
        <v>92</v>
      </c>
      <c r="K6" s="2" t="s">
        <v>93</v>
      </c>
      <c r="L6" s="2" t="s">
        <v>94</v>
      </c>
      <c r="M6" s="2" t="s">
        <v>94</v>
      </c>
      <c r="N6" s="2" t="s">
        <v>92</v>
      </c>
      <c r="O6" s="2" t="s">
        <v>93</v>
      </c>
      <c r="P6" s="2" t="s">
        <v>94</v>
      </c>
      <c r="Q6" s="2" t="s">
        <v>94</v>
      </c>
      <c r="R6" s="2" t="s">
        <v>95</v>
      </c>
      <c r="S6" s="2" t="s">
        <v>95</v>
      </c>
      <c r="T6" s="2" t="s">
        <v>95</v>
      </c>
      <c r="U6" s="2" t="s">
        <v>95</v>
      </c>
      <c r="V6" s="2" t="s">
        <v>95</v>
      </c>
      <c r="W6" s="2" t="s">
        <v>92</v>
      </c>
      <c r="X6" s="2" t="s">
        <v>93</v>
      </c>
      <c r="Y6" s="2" t="s">
        <v>94</v>
      </c>
      <c r="Z6" s="2" t="s">
        <v>94</v>
      </c>
      <c r="AA6" s="2" t="s">
        <v>92</v>
      </c>
      <c r="AB6" s="2" t="s">
        <v>93</v>
      </c>
      <c r="AC6" s="2" t="s">
        <v>94</v>
      </c>
      <c r="AD6" s="2" t="s">
        <v>94</v>
      </c>
      <c r="AE6" s="24" t="s">
        <v>92</v>
      </c>
      <c r="AF6" s="24" t="s">
        <v>93</v>
      </c>
      <c r="AG6" s="24" t="s">
        <v>94</v>
      </c>
      <c r="AH6" s="2" t="s">
        <v>94</v>
      </c>
      <c r="AI6" s="24" t="s">
        <v>92</v>
      </c>
      <c r="AJ6" s="24" t="s">
        <v>93</v>
      </c>
      <c r="AK6" s="24" t="s">
        <v>94</v>
      </c>
      <c r="AL6" s="2" t="s">
        <v>94</v>
      </c>
      <c r="AM6" s="2" t="s">
        <v>95</v>
      </c>
      <c r="AN6" s="2" t="s">
        <v>95</v>
      </c>
      <c r="AO6" s="2" t="s">
        <v>95</v>
      </c>
      <c r="AP6" s="2" t="s">
        <v>95</v>
      </c>
      <c r="AQ6" s="2" t="s">
        <v>95</v>
      </c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>
      <c r="A7" s="1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4"/>
      <c r="AF7" s="24"/>
      <c r="AG7" s="24"/>
      <c r="AH7" s="2"/>
      <c r="AI7" s="24"/>
      <c r="AJ7" s="24"/>
      <c r="AK7" s="24"/>
      <c r="AL7" s="2"/>
      <c r="AM7" s="2"/>
      <c r="AN7" s="2"/>
      <c r="AO7" s="2"/>
      <c r="AP7" s="2"/>
      <c r="AQ7" s="2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>
      <c r="A8" s="1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4"/>
      <c r="AF8" s="24"/>
      <c r="AG8" s="24"/>
      <c r="AH8" s="2"/>
      <c r="AI8" s="24"/>
      <c r="AJ8" s="24"/>
      <c r="AK8" s="24"/>
      <c r="AL8" s="2"/>
      <c r="AM8" s="2"/>
      <c r="AN8" s="2"/>
      <c r="AO8" s="2"/>
      <c r="AP8" s="2"/>
      <c r="AQ8" s="2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ht="34.9">
      <c r="A9" s="16" t="s">
        <v>96</v>
      </c>
      <c r="B9" s="6" t="s">
        <v>97</v>
      </c>
      <c r="C9" s="6" t="s">
        <v>97</v>
      </c>
      <c r="D9" s="6" t="s">
        <v>97</v>
      </c>
      <c r="E9" s="6" t="s">
        <v>98</v>
      </c>
      <c r="F9" s="6" t="s">
        <v>97</v>
      </c>
      <c r="G9" s="6" t="s">
        <v>97</v>
      </c>
      <c r="H9" s="6" t="s">
        <v>97</v>
      </c>
      <c r="I9" s="6" t="s">
        <v>98</v>
      </c>
      <c r="J9" s="6" t="s">
        <v>97</v>
      </c>
      <c r="K9" s="6" t="s">
        <v>97</v>
      </c>
      <c r="L9" s="6" t="s">
        <v>97</v>
      </c>
      <c r="M9" s="6" t="s">
        <v>98</v>
      </c>
      <c r="N9" s="6" t="s">
        <v>97</v>
      </c>
      <c r="O9" s="6" t="s">
        <v>97</v>
      </c>
      <c r="P9" s="6" t="s">
        <v>97</v>
      </c>
      <c r="Q9" s="6" t="s">
        <v>98</v>
      </c>
      <c r="R9" s="6" t="s">
        <v>97</v>
      </c>
      <c r="S9" s="6" t="s">
        <v>97</v>
      </c>
      <c r="T9" s="6" t="s">
        <v>97</v>
      </c>
      <c r="U9" s="6" t="s">
        <v>97</v>
      </c>
      <c r="V9" s="6" t="s">
        <v>97</v>
      </c>
      <c r="W9" s="6" t="s">
        <v>97</v>
      </c>
      <c r="X9" s="6" t="s">
        <v>97</v>
      </c>
      <c r="Y9" s="6" t="s">
        <v>97</v>
      </c>
      <c r="Z9" s="6" t="s">
        <v>98</v>
      </c>
      <c r="AA9" s="6" t="s">
        <v>97</v>
      </c>
      <c r="AB9" s="6" t="s">
        <v>97</v>
      </c>
      <c r="AC9" s="6" t="s">
        <v>97</v>
      </c>
      <c r="AD9" s="6" t="s">
        <v>98</v>
      </c>
      <c r="AE9" s="25" t="s">
        <v>97</v>
      </c>
      <c r="AF9" s="25" t="s">
        <v>97</v>
      </c>
      <c r="AG9" s="25" t="s">
        <v>97</v>
      </c>
      <c r="AH9" s="6" t="s">
        <v>98</v>
      </c>
      <c r="AI9" s="25" t="s">
        <v>97</v>
      </c>
      <c r="AJ9" s="25" t="s">
        <v>97</v>
      </c>
      <c r="AK9" s="25" t="s">
        <v>97</v>
      </c>
      <c r="AL9" s="6" t="s">
        <v>98</v>
      </c>
      <c r="AM9" s="6" t="s">
        <v>97</v>
      </c>
      <c r="AN9" s="6" t="s">
        <v>97</v>
      </c>
      <c r="AO9" s="6" t="s">
        <v>97</v>
      </c>
      <c r="AP9" s="6" t="s">
        <v>97</v>
      </c>
      <c r="AQ9" s="6" t="s">
        <v>97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>
      <c r="A10" s="18" t="s">
        <v>99</v>
      </c>
      <c r="B10" s="11">
        <v>45092</v>
      </c>
      <c r="C10" s="11">
        <v>45092</v>
      </c>
      <c r="D10" s="11">
        <v>45092</v>
      </c>
      <c r="E10" s="11">
        <v>45092</v>
      </c>
      <c r="F10" s="11">
        <v>45092</v>
      </c>
      <c r="G10" s="11">
        <v>45092</v>
      </c>
      <c r="H10" s="11">
        <v>45092</v>
      </c>
      <c r="I10" s="11">
        <v>45092</v>
      </c>
      <c r="J10" s="11">
        <v>45092</v>
      </c>
      <c r="K10" s="11">
        <v>45092</v>
      </c>
      <c r="L10" s="11">
        <v>45092</v>
      </c>
      <c r="M10" s="11">
        <v>45092</v>
      </c>
      <c r="N10" s="11">
        <v>45092</v>
      </c>
      <c r="O10" s="11">
        <v>45092</v>
      </c>
      <c r="P10" s="11">
        <v>45092</v>
      </c>
      <c r="Q10" s="11">
        <v>45092</v>
      </c>
      <c r="R10" s="11">
        <v>45092</v>
      </c>
      <c r="S10" s="11">
        <v>45092</v>
      </c>
      <c r="T10" s="11">
        <v>45092</v>
      </c>
      <c r="U10" s="11">
        <v>45092</v>
      </c>
      <c r="V10" s="11">
        <v>45092</v>
      </c>
      <c r="W10" s="11">
        <v>45092</v>
      </c>
      <c r="X10" s="11">
        <v>45092</v>
      </c>
      <c r="Y10" s="11">
        <v>45092</v>
      </c>
      <c r="Z10" s="11">
        <v>45092</v>
      </c>
      <c r="AA10" s="11">
        <v>45092</v>
      </c>
      <c r="AB10" s="11">
        <v>45092</v>
      </c>
      <c r="AC10" s="11">
        <v>45092</v>
      </c>
      <c r="AD10" s="11">
        <v>45092</v>
      </c>
      <c r="AE10" s="26">
        <v>45092</v>
      </c>
      <c r="AF10" s="26">
        <v>45092</v>
      </c>
      <c r="AG10" s="26">
        <v>45092</v>
      </c>
      <c r="AH10" s="11">
        <v>45092</v>
      </c>
      <c r="AI10" s="26">
        <v>45092</v>
      </c>
      <c r="AJ10" s="26">
        <v>45092</v>
      </c>
      <c r="AK10" s="26">
        <v>45092</v>
      </c>
      <c r="AL10" s="11">
        <v>45092</v>
      </c>
      <c r="AM10" s="11">
        <v>45092</v>
      </c>
      <c r="AN10" s="11">
        <v>45092</v>
      </c>
      <c r="AO10" s="11">
        <v>45092</v>
      </c>
      <c r="AP10" s="11">
        <v>45092</v>
      </c>
      <c r="AQ10" s="11">
        <v>45092</v>
      </c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</row>
    <row r="11" spans="1:61">
      <c r="A11" s="17" t="s">
        <v>100</v>
      </c>
      <c r="B11" s="7" t="s">
        <v>101</v>
      </c>
      <c r="C11" s="7" t="s">
        <v>102</v>
      </c>
      <c r="D11" s="7" t="s">
        <v>103</v>
      </c>
      <c r="E11" s="7" t="s">
        <v>104</v>
      </c>
      <c r="F11" s="7" t="s">
        <v>105</v>
      </c>
      <c r="G11" s="7" t="s">
        <v>106</v>
      </c>
      <c r="H11" s="7" t="s">
        <v>107</v>
      </c>
      <c r="I11" s="7" t="s">
        <v>108</v>
      </c>
      <c r="J11" s="7" t="s">
        <v>109</v>
      </c>
      <c r="K11" s="7" t="s">
        <v>110</v>
      </c>
      <c r="L11" s="7" t="s">
        <v>111</v>
      </c>
      <c r="M11" s="7" t="s">
        <v>112</v>
      </c>
      <c r="N11" s="7" t="s">
        <v>113</v>
      </c>
      <c r="O11" s="7" t="s">
        <v>114</v>
      </c>
      <c r="P11" s="7" t="s">
        <v>115</v>
      </c>
      <c r="Q11" s="7" t="s">
        <v>116</v>
      </c>
      <c r="R11" s="7" t="s">
        <v>117</v>
      </c>
      <c r="S11" s="7" t="s">
        <v>118</v>
      </c>
      <c r="T11" s="7" t="s">
        <v>119</v>
      </c>
      <c r="U11" s="7" t="s">
        <v>120</v>
      </c>
      <c r="V11" s="7" t="s">
        <v>121</v>
      </c>
      <c r="W11" s="7" t="s">
        <v>122</v>
      </c>
      <c r="X11" s="7" t="s">
        <v>123</v>
      </c>
      <c r="Y11" s="7" t="s">
        <v>124</v>
      </c>
      <c r="Z11" s="7" t="s">
        <v>125</v>
      </c>
      <c r="AA11" s="7" t="s">
        <v>126</v>
      </c>
      <c r="AB11" s="7" t="s">
        <v>127</v>
      </c>
      <c r="AC11" s="7" t="s">
        <v>128</v>
      </c>
      <c r="AD11" s="7" t="s">
        <v>129</v>
      </c>
      <c r="AE11" s="27" t="s">
        <v>130</v>
      </c>
      <c r="AF11" s="27" t="s">
        <v>131</v>
      </c>
      <c r="AG11" s="27" t="s">
        <v>132</v>
      </c>
      <c r="AH11" s="7" t="s">
        <v>133</v>
      </c>
      <c r="AI11" s="27" t="s">
        <v>134</v>
      </c>
      <c r="AJ11" s="27" t="s">
        <v>135</v>
      </c>
      <c r="AK11" s="27" t="s">
        <v>136</v>
      </c>
      <c r="AL11" s="7" t="s">
        <v>137</v>
      </c>
      <c r="AM11" s="7" t="s">
        <v>138</v>
      </c>
      <c r="AN11" s="7" t="s">
        <v>139</v>
      </c>
      <c r="AO11" s="7" t="s">
        <v>140</v>
      </c>
      <c r="AP11" s="7" t="s">
        <v>141</v>
      </c>
      <c r="AQ11" s="7" t="s">
        <v>142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1">
      <c r="A12" s="12">
        <v>38383</v>
      </c>
      <c r="B12" s="10">
        <v>2.68</v>
      </c>
      <c r="C12" s="10">
        <v>5.95</v>
      </c>
      <c r="D12" s="10">
        <v>22.77</v>
      </c>
      <c r="E12" s="10">
        <v>69.319999999999993</v>
      </c>
      <c r="F12" s="10">
        <v>4.0199999999999996</v>
      </c>
      <c r="G12" s="10">
        <v>6</v>
      </c>
      <c r="H12" s="10">
        <v>23.63</v>
      </c>
      <c r="I12" s="10">
        <v>64.03</v>
      </c>
      <c r="J12" s="10">
        <v>7.58</v>
      </c>
      <c r="K12" s="10">
        <v>6.18</v>
      </c>
      <c r="L12" s="10">
        <v>37.92</v>
      </c>
      <c r="M12" s="10">
        <v>82.32</v>
      </c>
      <c r="N12" s="10">
        <v>8.93</v>
      </c>
      <c r="O12" s="10">
        <v>6.24</v>
      </c>
      <c r="P12" s="10">
        <v>40.200000000000003</v>
      </c>
      <c r="Q12" s="10">
        <v>83.9</v>
      </c>
      <c r="R12" s="9">
        <v>20</v>
      </c>
      <c r="S12" s="9">
        <v>3</v>
      </c>
      <c r="T12" s="9">
        <v>3</v>
      </c>
      <c r="U12" s="9">
        <v>4</v>
      </c>
      <c r="V12" s="9">
        <v>0</v>
      </c>
      <c r="W12" s="10">
        <v>3.29</v>
      </c>
      <c r="X12" s="10">
        <v>6.1</v>
      </c>
      <c r="Y12" s="10">
        <v>37.82</v>
      </c>
      <c r="Z12" s="10">
        <v>84.6</v>
      </c>
      <c r="AA12" s="10">
        <v>5.62</v>
      </c>
      <c r="AB12" s="10">
        <v>6.35</v>
      </c>
      <c r="AC12" s="10">
        <v>59.32</v>
      </c>
      <c r="AD12" s="10">
        <v>99.72</v>
      </c>
      <c r="AE12" s="28">
        <v>7.15</v>
      </c>
      <c r="AF12" s="28">
        <v>6.5</v>
      </c>
      <c r="AG12" s="28">
        <v>69.47</v>
      </c>
      <c r="AH12" s="10">
        <v>113.87</v>
      </c>
      <c r="AI12" s="28">
        <v>7.95</v>
      </c>
      <c r="AJ12" s="28">
        <v>6.58</v>
      </c>
      <c r="AK12" s="28">
        <v>73.92</v>
      </c>
      <c r="AL12" s="10">
        <v>117.62</v>
      </c>
      <c r="AM12" s="9">
        <v>4</v>
      </c>
      <c r="AN12" s="9">
        <v>1</v>
      </c>
      <c r="AO12" s="9">
        <v>2</v>
      </c>
      <c r="AP12" s="9">
        <v>2</v>
      </c>
      <c r="AQ12" s="9">
        <v>0</v>
      </c>
    </row>
    <row r="13" spans="1:61">
      <c r="A13" s="12">
        <v>38411</v>
      </c>
      <c r="B13" s="10">
        <v>2.42</v>
      </c>
      <c r="C13" s="10">
        <v>6.18</v>
      </c>
      <c r="D13" s="10">
        <v>20.54</v>
      </c>
      <c r="E13" s="10">
        <v>63.05</v>
      </c>
      <c r="F13" s="10">
        <v>4.13</v>
      </c>
      <c r="G13" s="10">
        <v>6.25</v>
      </c>
      <c r="H13" s="10">
        <v>26.9</v>
      </c>
      <c r="I13" s="10">
        <v>70.900000000000006</v>
      </c>
      <c r="J13" s="10">
        <v>7.72</v>
      </c>
      <c r="K13" s="10">
        <v>6.38</v>
      </c>
      <c r="L13" s="10">
        <v>35.54</v>
      </c>
      <c r="M13" s="10">
        <v>82.64</v>
      </c>
      <c r="N13" s="10">
        <v>8.93</v>
      </c>
      <c r="O13" s="10">
        <v>6.43</v>
      </c>
      <c r="P13" s="10">
        <v>38.380000000000003</v>
      </c>
      <c r="Q13" s="10">
        <v>86.48</v>
      </c>
      <c r="R13" s="9">
        <v>18</v>
      </c>
      <c r="S13" s="9">
        <v>3</v>
      </c>
      <c r="T13" s="9">
        <v>2</v>
      </c>
      <c r="U13" s="9">
        <v>4</v>
      </c>
      <c r="V13" s="9">
        <v>0</v>
      </c>
      <c r="W13" s="10">
        <v>3.26</v>
      </c>
      <c r="X13" s="10">
        <v>6.32</v>
      </c>
      <c r="Y13" s="10">
        <v>33.74</v>
      </c>
      <c r="Z13" s="10">
        <v>76.459999999999994</v>
      </c>
      <c r="AA13" s="10">
        <v>5.49</v>
      </c>
      <c r="AB13" s="10">
        <v>6.52</v>
      </c>
      <c r="AC13" s="10">
        <v>54.26</v>
      </c>
      <c r="AD13" s="10">
        <v>98.26</v>
      </c>
      <c r="AE13" s="28">
        <v>6.98</v>
      </c>
      <c r="AF13" s="28">
        <v>6.55</v>
      </c>
      <c r="AG13" s="28">
        <v>53.05</v>
      </c>
      <c r="AH13" s="10">
        <v>100.15</v>
      </c>
      <c r="AI13" s="28">
        <v>8.07</v>
      </c>
      <c r="AJ13" s="28">
        <v>6.48</v>
      </c>
      <c r="AK13" s="28">
        <v>43.34</v>
      </c>
      <c r="AL13" s="10">
        <v>91.44</v>
      </c>
      <c r="AM13" s="9">
        <v>4</v>
      </c>
      <c r="AN13" s="9">
        <v>1</v>
      </c>
      <c r="AO13" s="9">
        <v>3</v>
      </c>
      <c r="AP13" s="9">
        <v>1</v>
      </c>
      <c r="AQ13" s="9">
        <v>0</v>
      </c>
    </row>
    <row r="14" spans="1:61">
      <c r="A14" s="12">
        <v>38442</v>
      </c>
      <c r="B14" s="10">
        <v>2.4300000000000002</v>
      </c>
      <c r="C14" s="10">
        <v>6.27</v>
      </c>
      <c r="D14" s="10">
        <v>19.690000000000001</v>
      </c>
      <c r="E14" s="10">
        <v>62.42</v>
      </c>
      <c r="F14" s="10">
        <v>4.21</v>
      </c>
      <c r="G14" s="10">
        <v>6.35</v>
      </c>
      <c r="H14" s="10">
        <v>25.81</v>
      </c>
      <c r="I14" s="10">
        <v>68.010000000000005</v>
      </c>
      <c r="J14" s="10">
        <v>7.74</v>
      </c>
      <c r="K14" s="10">
        <v>6.46</v>
      </c>
      <c r="L14" s="10">
        <v>35.229999999999997</v>
      </c>
      <c r="M14" s="10">
        <v>81.83</v>
      </c>
      <c r="N14" s="10">
        <v>8.85</v>
      </c>
      <c r="O14" s="10">
        <v>6.51</v>
      </c>
      <c r="P14" s="10">
        <v>37.47</v>
      </c>
      <c r="Q14" s="10">
        <v>83.77</v>
      </c>
      <c r="R14" s="9">
        <v>18</v>
      </c>
      <c r="S14" s="9">
        <v>2</v>
      </c>
      <c r="T14" s="9">
        <v>2</v>
      </c>
      <c r="U14" s="9">
        <v>4</v>
      </c>
      <c r="V14" s="9">
        <v>0</v>
      </c>
      <c r="W14" s="10">
        <v>3.24</v>
      </c>
      <c r="X14" s="10">
        <v>6.43</v>
      </c>
      <c r="Y14" s="10">
        <v>35.64</v>
      </c>
      <c r="Z14" s="10">
        <v>78.63</v>
      </c>
      <c r="AA14" s="10">
        <v>5.32</v>
      </c>
      <c r="AB14" s="10">
        <v>6.65</v>
      </c>
      <c r="AC14" s="10">
        <v>56.35</v>
      </c>
      <c r="AD14" s="10">
        <v>98.55</v>
      </c>
      <c r="AE14" s="28">
        <v>6.29</v>
      </c>
      <c r="AF14" s="28">
        <v>6.73</v>
      </c>
      <c r="AG14" s="28">
        <v>62.24</v>
      </c>
      <c r="AH14" s="10">
        <v>108.84</v>
      </c>
      <c r="AI14" s="28">
        <v>7.08</v>
      </c>
      <c r="AJ14" s="28">
        <v>6.79</v>
      </c>
      <c r="AK14" s="28">
        <v>65.03</v>
      </c>
      <c r="AL14" s="10">
        <v>111.33</v>
      </c>
      <c r="AM14" s="9">
        <v>5</v>
      </c>
      <c r="AN14" s="9">
        <v>1</v>
      </c>
      <c r="AO14" s="9">
        <v>2</v>
      </c>
      <c r="AP14" s="9">
        <v>0</v>
      </c>
      <c r="AQ14" s="9">
        <v>0</v>
      </c>
    </row>
    <row r="15" spans="1:61">
      <c r="A15" s="12">
        <v>38472</v>
      </c>
      <c r="B15" s="10">
        <v>2.39</v>
      </c>
      <c r="C15" s="10">
        <v>5.94</v>
      </c>
      <c r="D15" s="10">
        <v>21</v>
      </c>
      <c r="E15" s="10">
        <v>63.55</v>
      </c>
      <c r="F15" s="10">
        <v>4.26</v>
      </c>
      <c r="G15" s="10">
        <v>6.02</v>
      </c>
      <c r="H15" s="10">
        <v>25.83</v>
      </c>
      <c r="I15" s="10">
        <v>70.73</v>
      </c>
      <c r="J15" s="10">
        <v>7.73</v>
      </c>
      <c r="K15" s="10">
        <v>6.14</v>
      </c>
      <c r="L15" s="10">
        <v>33.79</v>
      </c>
      <c r="M15" s="10">
        <v>80.89</v>
      </c>
      <c r="N15" s="10">
        <v>8.7899999999999991</v>
      </c>
      <c r="O15" s="10">
        <v>6.2</v>
      </c>
      <c r="P15" s="10">
        <v>36.729999999999997</v>
      </c>
      <c r="Q15" s="10">
        <v>86.03</v>
      </c>
      <c r="R15" s="9">
        <v>18</v>
      </c>
      <c r="S15" s="9">
        <v>2</v>
      </c>
      <c r="T15" s="9">
        <v>3</v>
      </c>
      <c r="U15" s="9">
        <v>3</v>
      </c>
      <c r="V15" s="9">
        <v>0</v>
      </c>
      <c r="W15" s="10">
        <v>3.24</v>
      </c>
      <c r="X15" s="10">
        <v>6.1</v>
      </c>
      <c r="Y15" s="10">
        <v>36.28</v>
      </c>
      <c r="Z15" s="10">
        <v>79.06</v>
      </c>
      <c r="AA15" s="10">
        <v>5.5</v>
      </c>
      <c r="AB15" s="10">
        <v>6.32</v>
      </c>
      <c r="AC15" s="10">
        <v>55.17</v>
      </c>
      <c r="AD15" s="10">
        <v>100.07</v>
      </c>
      <c r="AE15" s="28">
        <v>6.9</v>
      </c>
      <c r="AF15" s="28">
        <v>6.32</v>
      </c>
      <c r="AG15" s="28">
        <v>51.77</v>
      </c>
      <c r="AH15" s="10">
        <v>98.87</v>
      </c>
      <c r="AI15" s="28">
        <v>7.93</v>
      </c>
      <c r="AJ15" s="28">
        <v>6.21</v>
      </c>
      <c r="AK15" s="28">
        <v>37.92</v>
      </c>
      <c r="AL15" s="10">
        <v>87.22</v>
      </c>
      <c r="AM15" s="9">
        <v>5</v>
      </c>
      <c r="AN15" s="9">
        <v>1</v>
      </c>
      <c r="AO15" s="9">
        <v>2</v>
      </c>
      <c r="AP15" s="9">
        <v>1</v>
      </c>
      <c r="AQ15" s="9">
        <v>0</v>
      </c>
    </row>
    <row r="16" spans="1:61">
      <c r="A16" s="12">
        <v>38503</v>
      </c>
      <c r="B16" s="10">
        <v>2.65</v>
      </c>
      <c r="C16" s="10">
        <v>5.81</v>
      </c>
      <c r="D16" s="10">
        <v>20.93</v>
      </c>
      <c r="E16" s="10">
        <v>67.69</v>
      </c>
      <c r="F16" s="10">
        <v>4.17</v>
      </c>
      <c r="G16" s="10">
        <v>5.85</v>
      </c>
      <c r="H16" s="10">
        <v>24.04</v>
      </c>
      <c r="I16" s="10">
        <v>71.44</v>
      </c>
      <c r="J16" s="10">
        <v>7.63</v>
      </c>
      <c r="K16" s="10">
        <v>6.05</v>
      </c>
      <c r="L16" s="10">
        <v>41.57</v>
      </c>
      <c r="M16" s="10">
        <v>90.97</v>
      </c>
      <c r="N16" s="10">
        <v>8.7200000000000006</v>
      </c>
      <c r="O16" s="10">
        <v>6.15</v>
      </c>
      <c r="P16" s="10">
        <v>48.8</v>
      </c>
      <c r="Q16" s="10">
        <v>100.4</v>
      </c>
      <c r="R16" s="9">
        <v>18</v>
      </c>
      <c r="S16" s="9">
        <v>2</v>
      </c>
      <c r="T16" s="9">
        <v>3</v>
      </c>
      <c r="U16" s="9">
        <v>3</v>
      </c>
      <c r="V16" s="9">
        <v>0</v>
      </c>
      <c r="W16" s="10">
        <v>3.25</v>
      </c>
      <c r="X16" s="10">
        <v>5.97</v>
      </c>
      <c r="Y16" s="10">
        <v>36.5</v>
      </c>
      <c r="Z16" s="10">
        <v>83.49</v>
      </c>
      <c r="AA16" s="10">
        <v>5.65</v>
      </c>
      <c r="AB16" s="10">
        <v>6.2</v>
      </c>
      <c r="AC16" s="10">
        <v>59.19</v>
      </c>
      <c r="AD16" s="10">
        <v>106.59</v>
      </c>
      <c r="AE16" s="28">
        <v>6.97</v>
      </c>
      <c r="AF16" s="28">
        <v>6.3</v>
      </c>
      <c r="AG16" s="28">
        <v>66.930000000000007</v>
      </c>
      <c r="AH16" s="10">
        <v>116.33</v>
      </c>
      <c r="AI16" s="28">
        <v>7.66</v>
      </c>
      <c r="AJ16" s="28">
        <v>6.37</v>
      </c>
      <c r="AK16" s="28">
        <v>70.510000000000005</v>
      </c>
      <c r="AL16" s="10">
        <v>122.11</v>
      </c>
      <c r="AM16" s="9">
        <v>5</v>
      </c>
      <c r="AN16" s="9">
        <v>1</v>
      </c>
      <c r="AO16" s="9">
        <v>3</v>
      </c>
      <c r="AP16" s="9">
        <v>0</v>
      </c>
      <c r="AQ16" s="9">
        <v>0</v>
      </c>
    </row>
    <row r="17" spans="1:43">
      <c r="A17" s="12">
        <v>38533</v>
      </c>
      <c r="B17" s="10">
        <v>2.67</v>
      </c>
      <c r="C17" s="10">
        <v>5.79</v>
      </c>
      <c r="D17" s="10">
        <v>21.97</v>
      </c>
      <c r="E17" s="10">
        <v>68.790000000000006</v>
      </c>
      <c r="F17" s="10">
        <v>4.51</v>
      </c>
      <c r="G17" s="10">
        <v>5.89</v>
      </c>
      <c r="H17" s="10">
        <v>30.52</v>
      </c>
      <c r="I17" s="10">
        <v>78.22</v>
      </c>
      <c r="J17" s="10">
        <v>7.3</v>
      </c>
      <c r="K17" s="10">
        <v>6.04</v>
      </c>
      <c r="L17" s="10">
        <v>43.84</v>
      </c>
      <c r="M17" s="10">
        <v>93.74</v>
      </c>
      <c r="N17" s="10">
        <v>9.06</v>
      </c>
      <c r="O17" s="10">
        <v>6.17</v>
      </c>
      <c r="P17" s="10">
        <v>55.28</v>
      </c>
      <c r="Q17" s="10">
        <v>106.58</v>
      </c>
      <c r="R17" s="9">
        <v>18</v>
      </c>
      <c r="S17" s="9">
        <v>4</v>
      </c>
      <c r="T17" s="9">
        <v>3</v>
      </c>
      <c r="U17" s="9">
        <v>4</v>
      </c>
      <c r="V17" s="9">
        <v>0</v>
      </c>
      <c r="W17" s="10">
        <v>3.21</v>
      </c>
      <c r="X17" s="10">
        <v>5.94</v>
      </c>
      <c r="Y17" s="10">
        <v>36.79</v>
      </c>
      <c r="Z17" s="10">
        <v>83.83</v>
      </c>
      <c r="AA17" s="10">
        <v>5.29</v>
      </c>
      <c r="AB17" s="10">
        <v>6.15</v>
      </c>
      <c r="AC17" s="10">
        <v>56.71</v>
      </c>
      <c r="AD17" s="10">
        <v>104.41</v>
      </c>
      <c r="AE17" s="28">
        <v>6.6</v>
      </c>
      <c r="AF17" s="28">
        <v>6.24</v>
      </c>
      <c r="AG17" s="28">
        <v>63.58</v>
      </c>
      <c r="AH17" s="10">
        <v>113.48</v>
      </c>
      <c r="AI17" s="28">
        <v>9.77</v>
      </c>
      <c r="AJ17" s="28">
        <v>6.45</v>
      </c>
      <c r="AK17" s="28">
        <v>83.23</v>
      </c>
      <c r="AL17" s="10">
        <v>134.53</v>
      </c>
      <c r="AM17" s="9">
        <v>5</v>
      </c>
      <c r="AN17" s="9">
        <v>1</v>
      </c>
      <c r="AO17" s="9">
        <v>2</v>
      </c>
      <c r="AP17" s="9">
        <v>1</v>
      </c>
      <c r="AQ17" s="9">
        <v>0</v>
      </c>
    </row>
    <row r="18" spans="1:43">
      <c r="A18" s="12">
        <v>38564</v>
      </c>
      <c r="B18" s="10">
        <v>2.69</v>
      </c>
      <c r="C18" s="10">
        <v>5.79</v>
      </c>
      <c r="D18" s="10">
        <v>22.4</v>
      </c>
      <c r="E18" s="10">
        <v>66.03</v>
      </c>
      <c r="F18" s="10">
        <v>4.7699999999999996</v>
      </c>
      <c r="G18" s="10">
        <v>5.87</v>
      </c>
      <c r="H18" s="10">
        <v>30.04</v>
      </c>
      <c r="I18" s="10">
        <v>73.040000000000006</v>
      </c>
      <c r="J18" s="10">
        <v>7.36</v>
      </c>
      <c r="K18" s="10">
        <v>5.92</v>
      </c>
      <c r="L18" s="10">
        <v>35</v>
      </c>
      <c r="M18" s="10">
        <v>80.8</v>
      </c>
      <c r="N18" s="10">
        <v>9.01</v>
      </c>
      <c r="O18" s="10">
        <v>6.04</v>
      </c>
      <c r="P18" s="10">
        <v>44.11</v>
      </c>
      <c r="Q18" s="10">
        <v>91.51</v>
      </c>
      <c r="R18" s="9">
        <v>16</v>
      </c>
      <c r="S18" s="9">
        <v>4</v>
      </c>
      <c r="T18" s="9">
        <v>3</v>
      </c>
      <c r="U18" s="9">
        <v>4</v>
      </c>
      <c r="V18" s="9">
        <v>0</v>
      </c>
      <c r="W18" s="10">
        <v>3.26</v>
      </c>
      <c r="X18" s="10">
        <v>5.89</v>
      </c>
      <c r="Y18" s="10">
        <v>33.03</v>
      </c>
      <c r="Z18" s="10">
        <v>76.8</v>
      </c>
      <c r="AA18" s="10">
        <v>5.5</v>
      </c>
      <c r="AB18" s="10">
        <v>6.1</v>
      </c>
      <c r="AC18" s="10">
        <v>53.08</v>
      </c>
      <c r="AD18" s="10">
        <v>96.08</v>
      </c>
      <c r="AE18" s="28">
        <v>6.71</v>
      </c>
      <c r="AF18" s="28">
        <v>6.13</v>
      </c>
      <c r="AG18" s="28">
        <v>55.99</v>
      </c>
      <c r="AH18" s="10">
        <v>101.79</v>
      </c>
      <c r="AI18" s="28">
        <v>9.57</v>
      </c>
      <c r="AJ18" s="28">
        <v>6.23</v>
      </c>
      <c r="AK18" s="28">
        <v>62.68</v>
      </c>
      <c r="AL18" s="10">
        <v>110.08</v>
      </c>
      <c r="AM18" s="9">
        <v>5</v>
      </c>
      <c r="AN18" s="9">
        <v>1</v>
      </c>
      <c r="AO18" s="9">
        <v>3</v>
      </c>
      <c r="AP18" s="9">
        <v>1</v>
      </c>
      <c r="AQ18" s="9">
        <v>0</v>
      </c>
    </row>
    <row r="19" spans="1:43">
      <c r="A19" s="12">
        <v>38595</v>
      </c>
      <c r="B19" s="10">
        <v>2.75</v>
      </c>
      <c r="C19" s="10">
        <v>5.66</v>
      </c>
      <c r="D19" s="10">
        <v>20.21</v>
      </c>
      <c r="E19" s="10">
        <v>66.959999999999994</v>
      </c>
      <c r="F19" s="10">
        <v>4.58</v>
      </c>
      <c r="G19" s="10">
        <v>5.75</v>
      </c>
      <c r="H19" s="10">
        <v>27.82</v>
      </c>
      <c r="I19" s="10">
        <v>73.52</v>
      </c>
      <c r="J19" s="10">
        <v>7.32</v>
      </c>
      <c r="K19" s="10">
        <v>5.88</v>
      </c>
      <c r="L19" s="10">
        <v>39.090000000000003</v>
      </c>
      <c r="M19" s="10">
        <v>84.99</v>
      </c>
      <c r="N19" s="10">
        <v>8.9499999999999993</v>
      </c>
      <c r="O19" s="10">
        <v>5.98</v>
      </c>
      <c r="P19" s="10">
        <v>45.42</v>
      </c>
      <c r="Q19" s="10">
        <v>93.22</v>
      </c>
      <c r="R19" s="9">
        <v>17</v>
      </c>
      <c r="S19" s="9">
        <v>4</v>
      </c>
      <c r="T19" s="9">
        <v>3</v>
      </c>
      <c r="U19" s="9">
        <v>4</v>
      </c>
      <c r="V19" s="9">
        <v>0</v>
      </c>
      <c r="W19" s="10">
        <v>3.48</v>
      </c>
      <c r="X19" s="10">
        <v>5.83</v>
      </c>
      <c r="Y19" s="10">
        <v>37.049999999999997</v>
      </c>
      <c r="Z19" s="10">
        <v>84.04</v>
      </c>
      <c r="AA19" s="10">
        <v>5.81</v>
      </c>
      <c r="AB19" s="10">
        <v>6.04</v>
      </c>
      <c r="AC19" s="10">
        <v>57.21</v>
      </c>
      <c r="AD19" s="10">
        <v>102.91</v>
      </c>
      <c r="AE19" s="28">
        <v>6.83</v>
      </c>
      <c r="AF19" s="28">
        <v>6.09</v>
      </c>
      <c r="AG19" s="28">
        <v>59.57</v>
      </c>
      <c r="AH19" s="10">
        <v>105.47</v>
      </c>
      <c r="AI19" s="28">
        <v>7.35</v>
      </c>
      <c r="AJ19" s="28">
        <v>6.12</v>
      </c>
      <c r="AK19" s="28">
        <v>59.31</v>
      </c>
      <c r="AL19" s="10">
        <v>107.11</v>
      </c>
      <c r="AM19" s="9">
        <v>4</v>
      </c>
      <c r="AN19" s="9">
        <v>1</v>
      </c>
      <c r="AO19" s="9">
        <v>4</v>
      </c>
      <c r="AP19" s="9">
        <v>0</v>
      </c>
      <c r="AQ19" s="9">
        <v>0</v>
      </c>
    </row>
    <row r="20" spans="1:43">
      <c r="A20" s="12">
        <v>38625</v>
      </c>
      <c r="B20" s="10">
        <v>2.69</v>
      </c>
      <c r="C20" s="10">
        <v>5.96</v>
      </c>
      <c r="D20" s="10">
        <v>20.41</v>
      </c>
      <c r="E20" s="10">
        <v>66.180000000000007</v>
      </c>
      <c r="F20" s="10">
        <v>4.75</v>
      </c>
      <c r="G20" s="10">
        <v>6.07</v>
      </c>
      <c r="H20" s="10">
        <v>30.3</v>
      </c>
      <c r="I20" s="10">
        <v>73.7</v>
      </c>
      <c r="J20" s="10">
        <v>7.34</v>
      </c>
      <c r="K20" s="10">
        <v>6.16</v>
      </c>
      <c r="L20" s="10">
        <v>37.049999999999997</v>
      </c>
      <c r="M20" s="10">
        <v>82.35</v>
      </c>
      <c r="N20" s="10">
        <v>8.89</v>
      </c>
      <c r="O20" s="10">
        <v>6.3</v>
      </c>
      <c r="P20" s="10">
        <v>47.6</v>
      </c>
      <c r="Q20" s="10">
        <v>93.4</v>
      </c>
      <c r="R20" s="9">
        <v>17</v>
      </c>
      <c r="S20" s="9">
        <v>3</v>
      </c>
      <c r="T20" s="9">
        <v>3</v>
      </c>
      <c r="U20" s="9">
        <v>4</v>
      </c>
      <c r="V20" s="9">
        <v>0</v>
      </c>
      <c r="W20" s="10">
        <v>3.43</v>
      </c>
      <c r="X20" s="10">
        <v>6.11</v>
      </c>
      <c r="Y20" s="10">
        <v>35.08</v>
      </c>
      <c r="Z20" s="10">
        <v>81.069999999999993</v>
      </c>
      <c r="AA20" s="10">
        <v>5.45</v>
      </c>
      <c r="AB20" s="10">
        <v>6.31</v>
      </c>
      <c r="AC20" s="10">
        <v>54.21</v>
      </c>
      <c r="AD20" s="10">
        <v>97.61</v>
      </c>
      <c r="AE20" s="28">
        <v>6.26</v>
      </c>
      <c r="AF20" s="28">
        <v>6.32</v>
      </c>
      <c r="AG20" s="28">
        <v>53.06</v>
      </c>
      <c r="AH20" s="10">
        <v>98.36</v>
      </c>
      <c r="AI20" s="28">
        <v>8.52</v>
      </c>
      <c r="AJ20" s="28">
        <v>6.37</v>
      </c>
      <c r="AK20" s="28">
        <v>55.13</v>
      </c>
      <c r="AL20" s="10">
        <v>100.93</v>
      </c>
      <c r="AM20" s="9">
        <v>4</v>
      </c>
      <c r="AN20" s="9">
        <v>1</v>
      </c>
      <c r="AO20" s="9">
        <v>3</v>
      </c>
      <c r="AP20" s="9">
        <v>1</v>
      </c>
      <c r="AQ20" s="9">
        <v>0</v>
      </c>
    </row>
    <row r="21" spans="1:43">
      <c r="A21" s="12">
        <v>38656</v>
      </c>
      <c r="B21" s="10">
        <v>2.67</v>
      </c>
      <c r="C21" s="10">
        <v>5.97</v>
      </c>
      <c r="D21" s="10">
        <v>16.34</v>
      </c>
      <c r="E21" s="10">
        <v>61.83</v>
      </c>
      <c r="F21" s="10">
        <v>4.78</v>
      </c>
      <c r="G21" s="10">
        <v>6.13</v>
      </c>
      <c r="H21" s="10">
        <v>27.58</v>
      </c>
      <c r="I21" s="10">
        <v>72.680000000000007</v>
      </c>
      <c r="J21" s="10">
        <v>7.33</v>
      </c>
      <c r="K21" s="10">
        <v>6.23</v>
      </c>
      <c r="L21" s="10">
        <v>33.72</v>
      </c>
      <c r="M21" s="10">
        <v>77.819999999999993</v>
      </c>
      <c r="N21" s="10">
        <v>8.83</v>
      </c>
      <c r="O21" s="10">
        <v>6.38</v>
      </c>
      <c r="P21" s="10">
        <v>44.8</v>
      </c>
      <c r="Q21" s="10">
        <v>89.9</v>
      </c>
      <c r="R21" s="9">
        <v>17</v>
      </c>
      <c r="S21" s="9">
        <v>3</v>
      </c>
      <c r="T21" s="9">
        <v>3</v>
      </c>
      <c r="U21" s="9">
        <v>4</v>
      </c>
      <c r="V21" s="9">
        <v>0</v>
      </c>
      <c r="W21" s="10">
        <v>3.5</v>
      </c>
      <c r="X21" s="10">
        <v>6.14</v>
      </c>
      <c r="Y21" s="10">
        <v>33.17</v>
      </c>
      <c r="Z21" s="10">
        <v>78.92</v>
      </c>
      <c r="AA21" s="10">
        <v>5.79</v>
      </c>
      <c r="AB21" s="10">
        <v>6.4</v>
      </c>
      <c r="AC21" s="10">
        <v>54.55</v>
      </c>
      <c r="AD21" s="10">
        <v>99.65</v>
      </c>
      <c r="AE21" s="28">
        <v>6.98</v>
      </c>
      <c r="AF21" s="28">
        <v>6.45</v>
      </c>
      <c r="AG21" s="28">
        <v>55.98</v>
      </c>
      <c r="AH21" s="10">
        <v>100.08</v>
      </c>
      <c r="AI21" s="28">
        <v>9.09</v>
      </c>
      <c r="AJ21" s="28">
        <v>6.52</v>
      </c>
      <c r="AK21" s="28">
        <v>58.58</v>
      </c>
      <c r="AL21" s="10">
        <v>103.68</v>
      </c>
      <c r="AM21" s="9">
        <v>4</v>
      </c>
      <c r="AN21" s="9">
        <v>2</v>
      </c>
      <c r="AO21" s="9">
        <v>3</v>
      </c>
      <c r="AP21" s="9">
        <v>2</v>
      </c>
      <c r="AQ21" s="9">
        <v>0</v>
      </c>
    </row>
    <row r="22" spans="1:43">
      <c r="A22" s="12">
        <v>38686</v>
      </c>
      <c r="B22" s="10">
        <v>2.96</v>
      </c>
      <c r="C22" s="10">
        <v>5.97</v>
      </c>
      <c r="D22" s="10">
        <v>21.56</v>
      </c>
      <c r="E22" s="10">
        <v>67.75</v>
      </c>
      <c r="F22" s="10">
        <v>5.09</v>
      </c>
      <c r="G22" s="10">
        <v>6.12</v>
      </c>
      <c r="H22" s="10">
        <v>31.41</v>
      </c>
      <c r="I22" s="10">
        <v>78.11</v>
      </c>
      <c r="J22" s="10">
        <v>7.23</v>
      </c>
      <c r="K22" s="10">
        <v>6.18</v>
      </c>
      <c r="L22" s="10">
        <v>34.18</v>
      </c>
      <c r="M22" s="10">
        <v>81.78</v>
      </c>
      <c r="N22" s="10">
        <v>8.76</v>
      </c>
      <c r="O22" s="10">
        <v>6.33</v>
      </c>
      <c r="P22" s="10">
        <v>46.89</v>
      </c>
      <c r="Q22" s="10">
        <v>95.19</v>
      </c>
      <c r="R22" s="9">
        <v>11</v>
      </c>
      <c r="S22" s="9">
        <v>5</v>
      </c>
      <c r="T22" s="9">
        <v>3</v>
      </c>
      <c r="U22" s="9">
        <v>3</v>
      </c>
      <c r="V22" s="9">
        <v>0</v>
      </c>
      <c r="W22" s="10">
        <v>3.26</v>
      </c>
      <c r="X22" s="10">
        <v>6.09</v>
      </c>
      <c r="Y22" s="10">
        <v>33.53</v>
      </c>
      <c r="Z22" s="10">
        <v>79.900000000000006</v>
      </c>
      <c r="AA22" s="10">
        <v>5.49</v>
      </c>
      <c r="AB22" s="10">
        <v>6.32</v>
      </c>
      <c r="AC22" s="10">
        <v>51.7</v>
      </c>
      <c r="AD22" s="10">
        <v>98.4</v>
      </c>
      <c r="AE22" s="28">
        <v>6.91</v>
      </c>
      <c r="AF22" s="28">
        <v>6.4</v>
      </c>
      <c r="AG22" s="28">
        <v>56.28</v>
      </c>
      <c r="AH22" s="10">
        <v>103.88</v>
      </c>
      <c r="AI22" s="28">
        <v>9.0500000000000007</v>
      </c>
      <c r="AJ22" s="28">
        <v>6.44</v>
      </c>
      <c r="AK22" s="28">
        <v>57.53</v>
      </c>
      <c r="AL22" s="10">
        <v>105.83</v>
      </c>
      <c r="AM22" s="9">
        <v>6</v>
      </c>
      <c r="AN22" s="9">
        <v>2</v>
      </c>
      <c r="AO22" s="9">
        <v>3</v>
      </c>
      <c r="AP22" s="9">
        <v>2</v>
      </c>
      <c r="AQ22" s="9">
        <v>0</v>
      </c>
    </row>
    <row r="23" spans="1:43">
      <c r="A23" s="12">
        <v>38717</v>
      </c>
      <c r="B23" s="10">
        <v>3.1</v>
      </c>
      <c r="C23" s="10">
        <v>5.88</v>
      </c>
      <c r="D23" s="10">
        <v>21.49</v>
      </c>
      <c r="E23" s="10">
        <v>67.260000000000005</v>
      </c>
      <c r="F23" s="10">
        <v>5.09</v>
      </c>
      <c r="G23" s="10">
        <v>5.95</v>
      </c>
      <c r="H23" s="10">
        <v>27.28</v>
      </c>
      <c r="I23" s="10">
        <v>73.28</v>
      </c>
      <c r="J23" s="10">
        <v>7.21</v>
      </c>
      <c r="K23" s="10">
        <v>6</v>
      </c>
      <c r="L23" s="10">
        <v>31.32</v>
      </c>
      <c r="M23" s="10">
        <v>77.52</v>
      </c>
      <c r="N23" s="10">
        <v>9.09</v>
      </c>
      <c r="O23" s="10">
        <v>6.1</v>
      </c>
      <c r="P23" s="10">
        <v>41.07</v>
      </c>
      <c r="Q23" s="10">
        <v>90.07</v>
      </c>
      <c r="R23" s="9">
        <v>12</v>
      </c>
      <c r="S23" s="9">
        <v>5</v>
      </c>
      <c r="T23" s="9">
        <v>3</v>
      </c>
      <c r="U23" s="9">
        <v>4</v>
      </c>
      <c r="V23" s="9">
        <v>0</v>
      </c>
      <c r="W23" s="10">
        <v>3.26</v>
      </c>
      <c r="X23" s="10">
        <v>6.01</v>
      </c>
      <c r="Y23" s="10">
        <v>33.92</v>
      </c>
      <c r="Z23" s="10">
        <v>79.87</v>
      </c>
      <c r="AA23" s="10">
        <v>5.48</v>
      </c>
      <c r="AB23" s="10">
        <v>6.17</v>
      </c>
      <c r="AC23" s="10">
        <v>49.21</v>
      </c>
      <c r="AD23" s="10">
        <v>95.21</v>
      </c>
      <c r="AE23" s="28">
        <v>6.88</v>
      </c>
      <c r="AF23" s="28">
        <v>6.23</v>
      </c>
      <c r="AG23" s="28">
        <v>53.54</v>
      </c>
      <c r="AH23" s="10">
        <v>99.74</v>
      </c>
      <c r="AI23" s="28">
        <v>9</v>
      </c>
      <c r="AJ23" s="28">
        <v>6.25</v>
      </c>
      <c r="AK23" s="28">
        <v>55.62</v>
      </c>
      <c r="AL23" s="10">
        <v>104.62</v>
      </c>
      <c r="AM23" s="9">
        <v>6</v>
      </c>
      <c r="AN23" s="9">
        <v>2</v>
      </c>
      <c r="AO23" s="9">
        <v>3</v>
      </c>
      <c r="AP23" s="9">
        <v>2</v>
      </c>
      <c r="AQ23" s="9">
        <v>0</v>
      </c>
    </row>
    <row r="24" spans="1:43">
      <c r="A24" s="12">
        <v>38748</v>
      </c>
      <c r="B24" s="10">
        <v>2.84</v>
      </c>
      <c r="C24" s="10">
        <v>5.88</v>
      </c>
      <c r="D24" s="10">
        <v>16.39</v>
      </c>
      <c r="E24" s="10">
        <v>59.84</v>
      </c>
      <c r="F24" s="10">
        <v>4.95</v>
      </c>
      <c r="G24" s="10">
        <v>6.04</v>
      </c>
      <c r="H24" s="10">
        <v>29.32</v>
      </c>
      <c r="I24" s="10">
        <v>74.62</v>
      </c>
      <c r="J24" s="10">
        <v>7.36</v>
      </c>
      <c r="K24" s="10">
        <v>6.14</v>
      </c>
      <c r="L24" s="10">
        <v>35.64</v>
      </c>
      <c r="M24" s="10">
        <v>80.34</v>
      </c>
      <c r="N24" s="10">
        <v>9.0399999999999991</v>
      </c>
      <c r="O24" s="10">
        <v>6.24</v>
      </c>
      <c r="P24" s="10">
        <v>42.48</v>
      </c>
      <c r="Q24" s="10">
        <v>88.68</v>
      </c>
      <c r="R24" s="9">
        <v>12</v>
      </c>
      <c r="S24" s="9">
        <v>4</v>
      </c>
      <c r="T24" s="9">
        <v>3</v>
      </c>
      <c r="U24" s="9">
        <v>4</v>
      </c>
      <c r="V24" s="9">
        <v>0</v>
      </c>
      <c r="W24" s="10">
        <v>3.26</v>
      </c>
      <c r="X24" s="10">
        <v>6.08</v>
      </c>
      <c r="Y24" s="10">
        <v>36.36</v>
      </c>
      <c r="Z24" s="10">
        <v>80.11</v>
      </c>
      <c r="AA24" s="10">
        <v>5.48</v>
      </c>
      <c r="AB24" s="10">
        <v>6.26</v>
      </c>
      <c r="AC24" s="10">
        <v>51.75</v>
      </c>
      <c r="AD24" s="10">
        <v>97.05</v>
      </c>
      <c r="AE24" s="28">
        <v>6.85</v>
      </c>
      <c r="AF24" s="28">
        <v>6.35</v>
      </c>
      <c r="AG24" s="28">
        <v>56.03</v>
      </c>
      <c r="AH24" s="10">
        <v>100.73</v>
      </c>
      <c r="AI24" s="28">
        <v>8.9499999999999993</v>
      </c>
      <c r="AJ24" s="28">
        <v>6.44</v>
      </c>
      <c r="AK24" s="28">
        <v>62.32</v>
      </c>
      <c r="AL24" s="10">
        <v>108.52</v>
      </c>
      <c r="AM24" s="9">
        <v>6</v>
      </c>
      <c r="AN24" s="9">
        <v>2</v>
      </c>
      <c r="AO24" s="9">
        <v>3</v>
      </c>
      <c r="AP24" s="9">
        <v>2</v>
      </c>
      <c r="AQ24" s="9">
        <v>0</v>
      </c>
    </row>
    <row r="25" spans="1:43">
      <c r="A25" s="12">
        <v>38776</v>
      </c>
      <c r="B25" s="10">
        <v>3.32</v>
      </c>
      <c r="C25" s="10">
        <v>5.9</v>
      </c>
      <c r="D25" s="10">
        <v>21.36</v>
      </c>
      <c r="E25" s="10">
        <v>64.349999999999994</v>
      </c>
      <c r="F25" s="10">
        <v>5.15</v>
      </c>
      <c r="G25" s="10">
        <v>6.03</v>
      </c>
      <c r="H25" s="10">
        <v>31.93</v>
      </c>
      <c r="I25" s="10">
        <v>77.13</v>
      </c>
      <c r="J25" s="10">
        <v>6.68</v>
      </c>
      <c r="K25" s="10">
        <v>6.11</v>
      </c>
      <c r="L25" s="10">
        <v>36.67</v>
      </c>
      <c r="M25" s="10">
        <v>82.47</v>
      </c>
      <c r="N25" s="10">
        <v>8.6</v>
      </c>
      <c r="O25" s="10">
        <v>6.27</v>
      </c>
      <c r="P25" s="10">
        <v>52.04</v>
      </c>
      <c r="Q25" s="10">
        <v>98.04</v>
      </c>
      <c r="R25" s="9">
        <v>12</v>
      </c>
      <c r="S25" s="9">
        <v>6</v>
      </c>
      <c r="T25" s="9">
        <v>4</v>
      </c>
      <c r="U25" s="9">
        <v>4</v>
      </c>
      <c r="V25" s="9">
        <v>0</v>
      </c>
      <c r="W25" s="10">
        <v>3.19</v>
      </c>
      <c r="X25" s="10">
        <v>6.04</v>
      </c>
      <c r="Y25" s="10">
        <v>34.74</v>
      </c>
      <c r="Z25" s="10">
        <v>77.930000000000007</v>
      </c>
      <c r="AA25" s="10">
        <v>5.07</v>
      </c>
      <c r="AB25" s="10">
        <v>6.2</v>
      </c>
      <c r="AC25" s="10">
        <v>48.19</v>
      </c>
      <c r="AD25" s="10">
        <v>93.39</v>
      </c>
      <c r="AE25" s="28">
        <v>6.66</v>
      </c>
      <c r="AF25" s="28">
        <v>6.25</v>
      </c>
      <c r="AG25" s="28">
        <v>51.19</v>
      </c>
      <c r="AH25" s="10">
        <v>96.99</v>
      </c>
      <c r="AI25" s="28">
        <v>9.19</v>
      </c>
      <c r="AJ25" s="28">
        <v>6.39</v>
      </c>
      <c r="AK25" s="28">
        <v>64.12</v>
      </c>
      <c r="AL25" s="10">
        <v>110.12</v>
      </c>
      <c r="AM25" s="9">
        <v>6</v>
      </c>
      <c r="AN25" s="9">
        <v>2</v>
      </c>
      <c r="AO25" s="9">
        <v>2</v>
      </c>
      <c r="AP25" s="9">
        <v>2</v>
      </c>
      <c r="AQ25" s="9">
        <v>0</v>
      </c>
    </row>
    <row r="26" spans="1:43">
      <c r="A26" s="12">
        <v>38807</v>
      </c>
      <c r="B26" s="10">
        <v>3.59</v>
      </c>
      <c r="C26" s="10">
        <v>6</v>
      </c>
      <c r="D26" s="10">
        <v>21.48</v>
      </c>
      <c r="E26" s="10">
        <v>65.12</v>
      </c>
      <c r="F26" s="10">
        <v>5.13</v>
      </c>
      <c r="G26" s="10">
        <v>6.11</v>
      </c>
      <c r="H26" s="10">
        <v>29.26</v>
      </c>
      <c r="I26" s="10">
        <v>73.760000000000005</v>
      </c>
      <c r="J26" s="10">
        <v>6.72</v>
      </c>
      <c r="K26" s="10">
        <v>6.2</v>
      </c>
      <c r="L26" s="10">
        <v>36.090000000000003</v>
      </c>
      <c r="M26" s="10">
        <v>79.790000000000006</v>
      </c>
      <c r="N26" s="10">
        <v>8.9</v>
      </c>
      <c r="O26" s="10">
        <v>6.31</v>
      </c>
      <c r="P26" s="10">
        <v>45.3</v>
      </c>
      <c r="Q26" s="10">
        <v>89.3</v>
      </c>
      <c r="R26" s="9">
        <v>12</v>
      </c>
      <c r="S26" s="9">
        <v>6</v>
      </c>
      <c r="T26" s="9">
        <v>4</v>
      </c>
      <c r="U26" s="9">
        <v>5</v>
      </c>
      <c r="V26" s="9">
        <v>0</v>
      </c>
      <c r="W26" s="10">
        <v>3.26</v>
      </c>
      <c r="X26" s="10">
        <v>6.13</v>
      </c>
      <c r="Y26" s="10">
        <v>34.11</v>
      </c>
      <c r="Z26" s="10">
        <v>77.930000000000007</v>
      </c>
      <c r="AA26" s="10">
        <v>4.96</v>
      </c>
      <c r="AB26" s="10">
        <v>6.27</v>
      </c>
      <c r="AC26" s="10">
        <v>45.37</v>
      </c>
      <c r="AD26" s="10">
        <v>89.87</v>
      </c>
      <c r="AE26" s="28">
        <v>6.63</v>
      </c>
      <c r="AF26" s="28">
        <v>6.35</v>
      </c>
      <c r="AG26" s="28">
        <v>51.2</v>
      </c>
      <c r="AH26" s="10">
        <v>94.9</v>
      </c>
      <c r="AI26" s="28">
        <v>9.1199999999999992</v>
      </c>
      <c r="AJ26" s="28">
        <v>6.49</v>
      </c>
      <c r="AK26" s="28">
        <v>63.25</v>
      </c>
      <c r="AL26" s="10">
        <v>107.25</v>
      </c>
      <c r="AM26" s="9">
        <v>7</v>
      </c>
      <c r="AN26" s="9">
        <v>2</v>
      </c>
      <c r="AO26" s="9">
        <v>2</v>
      </c>
      <c r="AP26" s="9">
        <v>2</v>
      </c>
      <c r="AQ26" s="9">
        <v>0</v>
      </c>
    </row>
    <row r="27" spans="1:43">
      <c r="A27" s="12">
        <v>38837</v>
      </c>
      <c r="B27" s="10">
        <v>3.58</v>
      </c>
      <c r="C27" s="10">
        <v>6.34</v>
      </c>
      <c r="D27" s="10">
        <v>24.29</v>
      </c>
      <c r="E27" s="10">
        <v>70.239999999999995</v>
      </c>
      <c r="F27" s="10">
        <v>5.21</v>
      </c>
      <c r="G27" s="10">
        <v>6.45</v>
      </c>
      <c r="H27" s="10">
        <v>32.6</v>
      </c>
      <c r="I27" s="10">
        <v>77.599999999999994</v>
      </c>
      <c r="J27" s="10">
        <v>6.79</v>
      </c>
      <c r="K27" s="10">
        <v>6.52</v>
      </c>
      <c r="L27" s="10">
        <v>38.92</v>
      </c>
      <c r="M27" s="10">
        <v>82.52</v>
      </c>
      <c r="N27" s="10">
        <v>8.9600000000000009</v>
      </c>
      <c r="O27" s="10">
        <v>6.63</v>
      </c>
      <c r="P27" s="10">
        <v>47.67</v>
      </c>
      <c r="Q27" s="10">
        <v>92.67</v>
      </c>
      <c r="R27" s="9">
        <v>11</v>
      </c>
      <c r="S27" s="9">
        <v>7</v>
      </c>
      <c r="T27" s="9">
        <v>3</v>
      </c>
      <c r="U27" s="9">
        <v>6</v>
      </c>
      <c r="V27" s="9">
        <v>0</v>
      </c>
      <c r="W27" s="10">
        <v>3.34</v>
      </c>
      <c r="X27" s="10">
        <v>6.44</v>
      </c>
      <c r="Y27" s="10">
        <v>34.11</v>
      </c>
      <c r="Z27" s="10">
        <v>80.22</v>
      </c>
      <c r="AA27" s="10">
        <v>5.35</v>
      </c>
      <c r="AB27" s="10">
        <v>6.63</v>
      </c>
      <c r="AC27" s="10">
        <v>51.38</v>
      </c>
      <c r="AD27" s="10">
        <v>96.38</v>
      </c>
      <c r="AE27" s="28">
        <v>6.85</v>
      </c>
      <c r="AF27" s="28">
        <v>6.74</v>
      </c>
      <c r="AG27" s="28">
        <v>61</v>
      </c>
      <c r="AH27" s="10">
        <v>104.6</v>
      </c>
      <c r="AI27" s="28">
        <v>9.2200000000000006</v>
      </c>
      <c r="AJ27" s="28">
        <v>6.88</v>
      </c>
      <c r="AK27" s="28">
        <v>72.66</v>
      </c>
      <c r="AL27" s="10">
        <v>117.66</v>
      </c>
      <c r="AM27" s="9">
        <v>7</v>
      </c>
      <c r="AN27" s="9">
        <v>2</v>
      </c>
      <c r="AO27" s="9">
        <v>3</v>
      </c>
      <c r="AP27" s="9">
        <v>3</v>
      </c>
      <c r="AQ27" s="9">
        <v>0</v>
      </c>
    </row>
    <row r="28" spans="1:43">
      <c r="A28" s="12">
        <v>38868</v>
      </c>
      <c r="B28" s="10">
        <v>3.69</v>
      </c>
      <c r="C28" s="10">
        <v>6.38</v>
      </c>
      <c r="D28" s="10">
        <v>24.8</v>
      </c>
      <c r="E28" s="10">
        <v>68.31</v>
      </c>
      <c r="F28" s="10">
        <v>5.14</v>
      </c>
      <c r="G28" s="10">
        <v>6.44</v>
      </c>
      <c r="H28" s="10">
        <v>28.27</v>
      </c>
      <c r="I28" s="10">
        <v>73.77</v>
      </c>
      <c r="J28" s="10">
        <v>6.62</v>
      </c>
      <c r="K28" s="10">
        <v>6.5</v>
      </c>
      <c r="L28" s="10">
        <v>33.96</v>
      </c>
      <c r="M28" s="10">
        <v>79.459999999999994</v>
      </c>
      <c r="N28" s="10">
        <v>8.7799999999999994</v>
      </c>
      <c r="O28" s="10">
        <v>6.63</v>
      </c>
      <c r="P28" s="10">
        <v>46.26</v>
      </c>
      <c r="Q28" s="10">
        <v>90.26</v>
      </c>
      <c r="R28" s="9">
        <v>11</v>
      </c>
      <c r="S28" s="9">
        <v>8</v>
      </c>
      <c r="T28" s="9">
        <v>3</v>
      </c>
      <c r="U28" s="9">
        <v>5</v>
      </c>
      <c r="V28" s="9">
        <v>0</v>
      </c>
      <c r="W28" s="10">
        <v>3.25</v>
      </c>
      <c r="X28" s="10">
        <v>6.49</v>
      </c>
      <c r="Y28" s="10">
        <v>35.07</v>
      </c>
      <c r="Z28" s="10">
        <v>78.75</v>
      </c>
      <c r="AA28" s="10">
        <v>4.9000000000000004</v>
      </c>
      <c r="AB28" s="10">
        <v>6.62</v>
      </c>
      <c r="AC28" s="10">
        <v>46.01</v>
      </c>
      <c r="AD28" s="10">
        <v>91.51</v>
      </c>
      <c r="AE28" s="28">
        <v>6.67</v>
      </c>
      <c r="AF28" s="28">
        <v>6.69</v>
      </c>
      <c r="AG28" s="28">
        <v>52.03</v>
      </c>
      <c r="AH28" s="10">
        <v>97.53</v>
      </c>
      <c r="AI28" s="28">
        <v>8.9700000000000006</v>
      </c>
      <c r="AJ28" s="28">
        <v>6.77</v>
      </c>
      <c r="AK28" s="28">
        <v>60.48</v>
      </c>
      <c r="AL28" s="10">
        <v>104.48</v>
      </c>
      <c r="AM28" s="9">
        <v>7</v>
      </c>
      <c r="AN28" s="9">
        <v>2</v>
      </c>
      <c r="AO28" s="9">
        <v>2</v>
      </c>
      <c r="AP28" s="9">
        <v>2</v>
      </c>
      <c r="AQ28" s="9">
        <v>0</v>
      </c>
    </row>
    <row r="29" spans="1:43">
      <c r="A29" s="12">
        <v>38898</v>
      </c>
      <c r="B29" s="10">
        <v>3.68</v>
      </c>
      <c r="C29" s="10">
        <v>6.49</v>
      </c>
      <c r="D29" s="10">
        <v>25.04</v>
      </c>
      <c r="E29" s="10">
        <v>70.73</v>
      </c>
      <c r="F29" s="10">
        <v>5.0999999999999996</v>
      </c>
      <c r="G29" s="10">
        <v>6.55</v>
      </c>
      <c r="H29" s="10">
        <v>29.02</v>
      </c>
      <c r="I29" s="10">
        <v>76.72</v>
      </c>
      <c r="J29" s="10">
        <v>6.5</v>
      </c>
      <c r="K29" s="10">
        <v>6.62</v>
      </c>
      <c r="L29" s="10">
        <v>36.72</v>
      </c>
      <c r="M29" s="10">
        <v>84.62</v>
      </c>
      <c r="N29" s="10">
        <v>8.36</v>
      </c>
      <c r="O29" s="10">
        <v>6.81</v>
      </c>
      <c r="P29" s="10">
        <v>55.69</v>
      </c>
      <c r="Q29" s="10">
        <v>102.69</v>
      </c>
      <c r="R29" s="9">
        <v>12</v>
      </c>
      <c r="S29" s="9">
        <v>7</v>
      </c>
      <c r="T29" s="9">
        <v>3</v>
      </c>
      <c r="U29" s="9">
        <v>4</v>
      </c>
      <c r="V29" s="9">
        <v>0</v>
      </c>
      <c r="W29" s="10">
        <v>3.34</v>
      </c>
      <c r="X29" s="10">
        <v>6.62</v>
      </c>
      <c r="Y29" s="10">
        <v>37.89</v>
      </c>
      <c r="Z29" s="10">
        <v>83.78</v>
      </c>
      <c r="AA29" s="10">
        <v>5.32</v>
      </c>
      <c r="AB29" s="10">
        <v>6.78</v>
      </c>
      <c r="AC29" s="10">
        <v>52.04</v>
      </c>
      <c r="AD29" s="10">
        <v>99.74</v>
      </c>
      <c r="AE29" s="28">
        <v>6.86</v>
      </c>
      <c r="AF29" s="28">
        <v>6.84</v>
      </c>
      <c r="AG29" s="28">
        <v>58.63</v>
      </c>
      <c r="AH29" s="10">
        <v>106.53</v>
      </c>
      <c r="AI29" s="28">
        <v>9.16</v>
      </c>
      <c r="AJ29" s="28">
        <v>6.95</v>
      </c>
      <c r="AK29" s="28">
        <v>69.64</v>
      </c>
      <c r="AL29" s="10">
        <v>116.64</v>
      </c>
      <c r="AM29" s="9">
        <v>7</v>
      </c>
      <c r="AN29" s="9">
        <v>2</v>
      </c>
      <c r="AO29" s="9">
        <v>3</v>
      </c>
      <c r="AP29" s="9">
        <v>3</v>
      </c>
      <c r="AQ29" s="9">
        <v>0</v>
      </c>
    </row>
    <row r="30" spans="1:43">
      <c r="A30" s="12">
        <v>38929</v>
      </c>
      <c r="B30" s="10">
        <v>3.67</v>
      </c>
      <c r="C30" s="10">
        <v>6.66</v>
      </c>
      <c r="D30" s="10">
        <v>24.2</v>
      </c>
      <c r="E30" s="10">
        <v>69.66</v>
      </c>
      <c r="F30" s="10">
        <v>5.07</v>
      </c>
      <c r="G30" s="10">
        <v>6.71</v>
      </c>
      <c r="H30" s="10">
        <v>30.09</v>
      </c>
      <c r="I30" s="10">
        <v>78.69</v>
      </c>
      <c r="J30" s="10">
        <v>6.48</v>
      </c>
      <c r="K30" s="10">
        <v>6.78</v>
      </c>
      <c r="L30" s="10">
        <v>41.06</v>
      </c>
      <c r="M30" s="10">
        <v>92.06</v>
      </c>
      <c r="N30" s="10">
        <v>8.3000000000000007</v>
      </c>
      <c r="O30" s="10">
        <v>6.94</v>
      </c>
      <c r="P30" s="10">
        <v>61.2</v>
      </c>
      <c r="Q30" s="10">
        <v>109.7</v>
      </c>
      <c r="R30" s="9">
        <v>12</v>
      </c>
      <c r="S30" s="9">
        <v>7</v>
      </c>
      <c r="T30" s="9">
        <v>4</v>
      </c>
      <c r="U30" s="9">
        <v>3</v>
      </c>
      <c r="V30" s="9">
        <v>0</v>
      </c>
      <c r="W30" s="10">
        <v>3.39</v>
      </c>
      <c r="X30" s="10">
        <v>6.82</v>
      </c>
      <c r="Y30" s="10">
        <v>40.01</v>
      </c>
      <c r="Z30" s="10">
        <v>85.73</v>
      </c>
      <c r="AA30" s="10">
        <v>4.8600000000000003</v>
      </c>
      <c r="AB30" s="10">
        <v>6.93</v>
      </c>
      <c r="AC30" s="10">
        <v>51.97</v>
      </c>
      <c r="AD30" s="10">
        <v>100.57</v>
      </c>
      <c r="AE30" s="28">
        <v>6.73</v>
      </c>
      <c r="AF30" s="28">
        <v>6.97</v>
      </c>
      <c r="AG30" s="28">
        <v>60.09</v>
      </c>
      <c r="AH30" s="10">
        <v>111.09</v>
      </c>
      <c r="AI30" s="28">
        <v>8.82</v>
      </c>
      <c r="AJ30" s="28">
        <v>7.03</v>
      </c>
      <c r="AK30" s="28">
        <v>70.27</v>
      </c>
      <c r="AL30" s="10">
        <v>118.77</v>
      </c>
      <c r="AM30" s="9">
        <v>6</v>
      </c>
      <c r="AN30" s="9">
        <v>3</v>
      </c>
      <c r="AO30" s="9">
        <v>1</v>
      </c>
      <c r="AP30" s="9">
        <v>2</v>
      </c>
      <c r="AQ30" s="9">
        <v>0</v>
      </c>
    </row>
    <row r="31" spans="1:43">
      <c r="A31" s="12">
        <v>38960</v>
      </c>
      <c r="B31" s="10">
        <v>3.72</v>
      </c>
      <c r="C31" s="10">
        <v>6.52</v>
      </c>
      <c r="D31" s="10">
        <v>25.03</v>
      </c>
      <c r="E31" s="10">
        <v>72.36</v>
      </c>
      <c r="F31" s="10">
        <v>5.04</v>
      </c>
      <c r="G31" s="10">
        <v>6.54</v>
      </c>
      <c r="H31" s="10">
        <v>30.9</v>
      </c>
      <c r="I31" s="10">
        <v>80.2</v>
      </c>
      <c r="J31" s="10">
        <v>6.47</v>
      </c>
      <c r="K31" s="10">
        <v>6.61</v>
      </c>
      <c r="L31" s="10">
        <v>39.520000000000003</v>
      </c>
      <c r="M31" s="10">
        <v>89.82</v>
      </c>
      <c r="N31" s="10">
        <v>8.24</v>
      </c>
      <c r="O31" s="10">
        <v>6.76</v>
      </c>
      <c r="P31" s="10">
        <v>59.88</v>
      </c>
      <c r="Q31" s="10">
        <v>110.28</v>
      </c>
      <c r="R31" s="9">
        <v>10</v>
      </c>
      <c r="S31" s="9">
        <v>7</v>
      </c>
      <c r="T31" s="9">
        <v>4</v>
      </c>
      <c r="U31" s="9">
        <v>3</v>
      </c>
      <c r="V31" s="9">
        <v>0</v>
      </c>
      <c r="W31" s="10">
        <v>3.44</v>
      </c>
      <c r="X31" s="10">
        <v>6.7</v>
      </c>
      <c r="Y31" s="10">
        <v>42.25</v>
      </c>
      <c r="Z31" s="10">
        <v>89.86</v>
      </c>
      <c r="AA31" s="10">
        <v>5.21</v>
      </c>
      <c r="AB31" s="10">
        <v>6.81</v>
      </c>
      <c r="AC31" s="10">
        <v>57.58</v>
      </c>
      <c r="AD31" s="10">
        <v>106.88</v>
      </c>
      <c r="AE31" s="28">
        <v>6.65</v>
      </c>
      <c r="AF31" s="28">
        <v>6.84</v>
      </c>
      <c r="AG31" s="28">
        <v>63.26</v>
      </c>
      <c r="AH31" s="10">
        <v>113.56</v>
      </c>
      <c r="AI31" s="28">
        <v>8.56</v>
      </c>
      <c r="AJ31" s="28">
        <v>6.8</v>
      </c>
      <c r="AK31" s="28">
        <v>63.47</v>
      </c>
      <c r="AL31" s="10">
        <v>113.87</v>
      </c>
      <c r="AM31" s="9">
        <v>7</v>
      </c>
      <c r="AN31" s="9">
        <v>3</v>
      </c>
      <c r="AO31" s="9">
        <v>2</v>
      </c>
      <c r="AP31" s="9">
        <v>2</v>
      </c>
      <c r="AQ31" s="9">
        <v>0</v>
      </c>
    </row>
    <row r="32" spans="1:43">
      <c r="A32" s="12">
        <v>38990</v>
      </c>
      <c r="B32" s="10">
        <v>3.78</v>
      </c>
      <c r="C32" s="10">
        <v>6.43</v>
      </c>
      <c r="D32" s="10">
        <v>22.8</v>
      </c>
      <c r="E32" s="10">
        <v>67.08</v>
      </c>
      <c r="F32" s="10">
        <v>5.01</v>
      </c>
      <c r="G32" s="10">
        <v>6.43</v>
      </c>
      <c r="H32" s="10">
        <v>28.69</v>
      </c>
      <c r="I32" s="10">
        <v>75.290000000000006</v>
      </c>
      <c r="J32" s="10">
        <v>6.54</v>
      </c>
      <c r="K32" s="10">
        <v>6.47</v>
      </c>
      <c r="L32" s="10">
        <v>38.83</v>
      </c>
      <c r="M32" s="10">
        <v>87.63</v>
      </c>
      <c r="N32" s="10">
        <v>8.51</v>
      </c>
      <c r="O32" s="10">
        <v>6.53</v>
      </c>
      <c r="P32" s="10">
        <v>51.07</v>
      </c>
      <c r="Q32" s="10">
        <v>101.97</v>
      </c>
      <c r="R32" s="9">
        <v>10</v>
      </c>
      <c r="S32" s="9">
        <v>9</v>
      </c>
      <c r="T32" s="9">
        <v>6</v>
      </c>
      <c r="U32" s="9">
        <v>4</v>
      </c>
      <c r="V32" s="9">
        <v>0</v>
      </c>
      <c r="W32" s="10">
        <v>3.43</v>
      </c>
      <c r="X32" s="10">
        <v>6.64</v>
      </c>
      <c r="Y32" s="10">
        <v>43.58</v>
      </c>
      <c r="Z32" s="10">
        <v>88.2</v>
      </c>
      <c r="AA32" s="10">
        <v>5.19</v>
      </c>
      <c r="AB32" s="10">
        <v>6.73</v>
      </c>
      <c r="AC32" s="10">
        <v>58.51</v>
      </c>
      <c r="AD32" s="10">
        <v>105.11</v>
      </c>
      <c r="AE32" s="28">
        <v>6.64</v>
      </c>
      <c r="AF32" s="28">
        <v>6.73</v>
      </c>
      <c r="AG32" s="28">
        <v>65.38</v>
      </c>
      <c r="AH32" s="10">
        <v>114.18</v>
      </c>
      <c r="AI32" s="28">
        <v>8.5</v>
      </c>
      <c r="AJ32" s="28">
        <v>6.68</v>
      </c>
      <c r="AK32" s="28">
        <v>66.23</v>
      </c>
      <c r="AL32" s="10">
        <v>117.13</v>
      </c>
      <c r="AM32" s="9">
        <v>7</v>
      </c>
      <c r="AN32" s="9">
        <v>3</v>
      </c>
      <c r="AO32" s="9">
        <v>2</v>
      </c>
      <c r="AP32" s="9">
        <v>2</v>
      </c>
      <c r="AQ32" s="9">
        <v>0</v>
      </c>
    </row>
    <row r="33" spans="1:43">
      <c r="A33" s="12">
        <v>39021</v>
      </c>
      <c r="B33" s="10">
        <v>3.54</v>
      </c>
      <c r="C33" s="10">
        <v>6.67</v>
      </c>
      <c r="D33" s="10">
        <v>22.77</v>
      </c>
      <c r="E33" s="10">
        <v>64.45</v>
      </c>
      <c r="F33" s="10">
        <v>4.97</v>
      </c>
      <c r="G33" s="10">
        <v>6.68</v>
      </c>
      <c r="H33" s="10">
        <v>32.409999999999997</v>
      </c>
      <c r="I33" s="10">
        <v>78.41</v>
      </c>
      <c r="J33" s="10">
        <v>6.63</v>
      </c>
      <c r="K33" s="10">
        <v>6.7</v>
      </c>
      <c r="L33" s="10">
        <v>43.38</v>
      </c>
      <c r="M33" s="10">
        <v>92.18</v>
      </c>
      <c r="N33" s="10">
        <v>8.65</v>
      </c>
      <c r="O33" s="10">
        <v>6.7</v>
      </c>
      <c r="P33" s="10">
        <v>52.19</v>
      </c>
      <c r="Q33" s="10">
        <v>103.89</v>
      </c>
      <c r="R33" s="9">
        <v>10</v>
      </c>
      <c r="S33" s="9">
        <v>8</v>
      </c>
      <c r="T33" s="9">
        <v>5</v>
      </c>
      <c r="U33" s="9">
        <v>5</v>
      </c>
      <c r="V33" s="9">
        <v>0</v>
      </c>
      <c r="W33" s="10">
        <v>3.72</v>
      </c>
      <c r="X33" s="10">
        <v>6.9</v>
      </c>
      <c r="Y33" s="10">
        <v>45.46</v>
      </c>
      <c r="Z33" s="10">
        <v>87.51</v>
      </c>
      <c r="AA33" s="10">
        <v>5.2</v>
      </c>
      <c r="AB33" s="10">
        <v>6.97</v>
      </c>
      <c r="AC33" s="10">
        <v>60.71</v>
      </c>
      <c r="AD33" s="10">
        <v>106.71</v>
      </c>
      <c r="AE33" s="28">
        <v>6.81</v>
      </c>
      <c r="AF33" s="28">
        <v>6.99</v>
      </c>
      <c r="AG33" s="28">
        <v>71.510000000000005</v>
      </c>
      <c r="AH33" s="10">
        <v>120.31</v>
      </c>
      <c r="AI33" s="28">
        <v>8.92</v>
      </c>
      <c r="AJ33" s="28">
        <v>6.97</v>
      </c>
      <c r="AK33" s="28">
        <v>79.03</v>
      </c>
      <c r="AL33" s="10">
        <v>130.72999999999999</v>
      </c>
      <c r="AM33" s="9">
        <v>5</v>
      </c>
      <c r="AN33" s="9">
        <v>4</v>
      </c>
      <c r="AO33" s="9">
        <v>2</v>
      </c>
      <c r="AP33" s="9">
        <v>3</v>
      </c>
      <c r="AQ33" s="9">
        <v>0</v>
      </c>
    </row>
    <row r="34" spans="1:43">
      <c r="A34" s="12">
        <v>39051</v>
      </c>
      <c r="B34" s="10">
        <v>3.54</v>
      </c>
      <c r="C34" s="10">
        <v>6.58</v>
      </c>
      <c r="D34" s="10">
        <v>20.149999999999999</v>
      </c>
      <c r="E34" s="10">
        <v>63.07</v>
      </c>
      <c r="F34" s="10">
        <v>4.96</v>
      </c>
      <c r="G34" s="10">
        <v>6.59</v>
      </c>
      <c r="H34" s="10">
        <v>29.58</v>
      </c>
      <c r="I34" s="10">
        <v>75.680000000000007</v>
      </c>
      <c r="J34" s="10">
        <v>6.65</v>
      </c>
      <c r="K34" s="10">
        <v>6.62</v>
      </c>
      <c r="L34" s="10">
        <v>42.53</v>
      </c>
      <c r="M34" s="10">
        <v>90.53</v>
      </c>
      <c r="N34" s="10">
        <v>8.6</v>
      </c>
      <c r="O34" s="10">
        <v>6.64</v>
      </c>
      <c r="P34" s="10">
        <v>53.12</v>
      </c>
      <c r="Q34" s="10">
        <v>104.72</v>
      </c>
      <c r="R34" s="9">
        <v>9</v>
      </c>
      <c r="S34" s="9">
        <v>8</v>
      </c>
      <c r="T34" s="9">
        <v>5</v>
      </c>
      <c r="U34" s="9">
        <v>4</v>
      </c>
      <c r="V34" s="9">
        <v>0</v>
      </c>
      <c r="W34" s="10">
        <v>3.76</v>
      </c>
      <c r="X34" s="10">
        <v>6.85</v>
      </c>
      <c r="Y34" s="10">
        <v>46.41</v>
      </c>
      <c r="Z34" s="10">
        <v>89.77</v>
      </c>
      <c r="AA34" s="10">
        <v>5.08</v>
      </c>
      <c r="AB34" s="10">
        <v>6.93</v>
      </c>
      <c r="AC34" s="10">
        <v>63.54</v>
      </c>
      <c r="AD34" s="10">
        <v>109.64</v>
      </c>
      <c r="AE34" s="28">
        <v>6.51</v>
      </c>
      <c r="AF34" s="28">
        <v>6.98</v>
      </c>
      <c r="AG34" s="28">
        <v>78.58</v>
      </c>
      <c r="AH34" s="10">
        <v>126.58</v>
      </c>
      <c r="AI34" s="28">
        <v>8.36</v>
      </c>
      <c r="AJ34" s="28">
        <v>6.95</v>
      </c>
      <c r="AK34" s="28">
        <v>84.38</v>
      </c>
      <c r="AL34" s="10">
        <v>135.97999999999999</v>
      </c>
      <c r="AM34" s="9">
        <v>5</v>
      </c>
      <c r="AN34" s="9">
        <v>5</v>
      </c>
      <c r="AO34" s="9">
        <v>2</v>
      </c>
      <c r="AP34" s="9">
        <v>2</v>
      </c>
      <c r="AQ34" s="9">
        <v>0</v>
      </c>
    </row>
    <row r="35" spans="1:43">
      <c r="A35" s="12">
        <v>39082</v>
      </c>
      <c r="B35" s="10">
        <v>3.74</v>
      </c>
      <c r="C35" s="10">
        <v>6.75</v>
      </c>
      <c r="D35" s="10">
        <v>19.59</v>
      </c>
      <c r="E35" s="10">
        <v>64</v>
      </c>
      <c r="F35" s="10">
        <v>4.88</v>
      </c>
      <c r="G35" s="10">
        <v>6.77</v>
      </c>
      <c r="H35" s="10">
        <v>28.44</v>
      </c>
      <c r="I35" s="10">
        <v>74.239999999999995</v>
      </c>
      <c r="J35" s="10">
        <v>6.68</v>
      </c>
      <c r="K35" s="10">
        <v>6.83</v>
      </c>
      <c r="L35" s="10">
        <v>39.5</v>
      </c>
      <c r="M35" s="10">
        <v>85.5</v>
      </c>
      <c r="N35" s="10">
        <v>8.6199999999999992</v>
      </c>
      <c r="O35" s="10">
        <v>6.87</v>
      </c>
      <c r="P35" s="10">
        <v>48</v>
      </c>
      <c r="Q35" s="10">
        <v>98.8</v>
      </c>
      <c r="R35" s="9">
        <v>9</v>
      </c>
      <c r="S35" s="9">
        <v>8</v>
      </c>
      <c r="T35" s="9">
        <v>4</v>
      </c>
      <c r="U35" s="9">
        <v>5</v>
      </c>
      <c r="V35" s="9">
        <v>0</v>
      </c>
      <c r="W35" s="10">
        <v>3.74</v>
      </c>
      <c r="X35" s="10">
        <v>7.02</v>
      </c>
      <c r="Y35" s="10">
        <v>46.13</v>
      </c>
      <c r="Z35" s="10">
        <v>90.98</v>
      </c>
      <c r="AA35" s="10">
        <v>5.05</v>
      </c>
      <c r="AB35" s="10">
        <v>7.08</v>
      </c>
      <c r="AC35" s="10">
        <v>58.61</v>
      </c>
      <c r="AD35" s="10">
        <v>104.41</v>
      </c>
      <c r="AE35" s="28">
        <v>6.5</v>
      </c>
      <c r="AF35" s="28">
        <v>7.11</v>
      </c>
      <c r="AG35" s="28">
        <v>66.53</v>
      </c>
      <c r="AH35" s="10">
        <v>112.53</v>
      </c>
      <c r="AI35" s="28">
        <v>8.3000000000000007</v>
      </c>
      <c r="AJ35" s="28">
        <v>7.14</v>
      </c>
      <c r="AK35" s="28">
        <v>74.89</v>
      </c>
      <c r="AL35" s="10">
        <v>125.69</v>
      </c>
      <c r="AM35" s="9">
        <v>5</v>
      </c>
      <c r="AN35" s="9">
        <v>5</v>
      </c>
      <c r="AO35" s="9">
        <v>2</v>
      </c>
      <c r="AP35" s="9">
        <v>2</v>
      </c>
      <c r="AQ35" s="9">
        <v>0</v>
      </c>
    </row>
    <row r="36" spans="1:43">
      <c r="A36" s="12">
        <v>39113</v>
      </c>
      <c r="B36" s="10">
        <v>3.59</v>
      </c>
      <c r="C36" s="10">
        <v>6.75</v>
      </c>
      <c r="D36" s="10">
        <v>21.76</v>
      </c>
      <c r="E36" s="10">
        <v>64.569999999999993</v>
      </c>
      <c r="F36" s="10">
        <v>4.79</v>
      </c>
      <c r="G36" s="10">
        <v>6.79</v>
      </c>
      <c r="H36" s="10">
        <v>29.55</v>
      </c>
      <c r="I36" s="10">
        <v>73.25</v>
      </c>
      <c r="J36" s="10">
        <v>6.65</v>
      </c>
      <c r="K36" s="10">
        <v>6.86</v>
      </c>
      <c r="L36" s="10">
        <v>39.68</v>
      </c>
      <c r="M36" s="10">
        <v>83.98</v>
      </c>
      <c r="N36" s="10">
        <v>8.39</v>
      </c>
      <c r="O36" s="10">
        <v>6.88</v>
      </c>
      <c r="P36" s="10">
        <v>46.56</v>
      </c>
      <c r="Q36" s="10">
        <v>94.36</v>
      </c>
      <c r="R36" s="9">
        <v>10</v>
      </c>
      <c r="S36" s="9">
        <v>8</v>
      </c>
      <c r="T36" s="9">
        <v>4</v>
      </c>
      <c r="U36" s="9">
        <v>4</v>
      </c>
      <c r="V36" s="9">
        <v>0</v>
      </c>
      <c r="W36" s="10">
        <v>3.71</v>
      </c>
      <c r="X36" s="10">
        <v>7.07</v>
      </c>
      <c r="Y36" s="10">
        <v>52.81</v>
      </c>
      <c r="Z36" s="10">
        <v>96.15</v>
      </c>
      <c r="AA36" s="10">
        <v>5.04</v>
      </c>
      <c r="AB36" s="10">
        <v>7.12</v>
      </c>
      <c r="AC36" s="10">
        <v>62.65</v>
      </c>
      <c r="AD36" s="10">
        <v>106.35</v>
      </c>
      <c r="AE36" s="28">
        <v>6.6</v>
      </c>
      <c r="AF36" s="28">
        <v>7.2</v>
      </c>
      <c r="AG36" s="28">
        <v>73.88</v>
      </c>
      <c r="AH36" s="10">
        <v>118.18</v>
      </c>
      <c r="AI36" s="28">
        <v>8.31</v>
      </c>
      <c r="AJ36" s="28">
        <v>7.32</v>
      </c>
      <c r="AK36" s="28">
        <v>90.79</v>
      </c>
      <c r="AL36" s="10">
        <v>138.59</v>
      </c>
      <c r="AM36" s="9">
        <v>5</v>
      </c>
      <c r="AN36" s="9">
        <v>5</v>
      </c>
      <c r="AO36" s="9">
        <v>2</v>
      </c>
      <c r="AP36" s="9">
        <v>3</v>
      </c>
      <c r="AQ36" s="9">
        <v>0</v>
      </c>
    </row>
    <row r="37" spans="1:43">
      <c r="A37" s="12">
        <v>39141</v>
      </c>
      <c r="B37" s="10">
        <v>3.69</v>
      </c>
      <c r="C37" s="10">
        <v>6.6</v>
      </c>
      <c r="D37" s="10">
        <v>20.399999999999999</v>
      </c>
      <c r="E37" s="10">
        <v>64.95</v>
      </c>
      <c r="F37" s="10">
        <v>4.93</v>
      </c>
      <c r="G37" s="10">
        <v>6.6</v>
      </c>
      <c r="H37" s="10">
        <v>26.74</v>
      </c>
      <c r="I37" s="10">
        <v>73.94</v>
      </c>
      <c r="J37" s="10">
        <v>6.56</v>
      </c>
      <c r="K37" s="10">
        <v>6.63</v>
      </c>
      <c r="L37" s="10">
        <v>36.85</v>
      </c>
      <c r="M37" s="10">
        <v>84.35</v>
      </c>
      <c r="N37" s="10">
        <v>7.98</v>
      </c>
      <c r="O37" s="10">
        <v>6.7</v>
      </c>
      <c r="P37" s="10">
        <v>50.15</v>
      </c>
      <c r="Q37" s="10">
        <v>101.55</v>
      </c>
      <c r="R37" s="9">
        <v>9</v>
      </c>
      <c r="S37" s="9">
        <v>8</v>
      </c>
      <c r="T37" s="9">
        <v>6</v>
      </c>
      <c r="U37" s="9">
        <v>3</v>
      </c>
      <c r="V37" s="9">
        <v>0</v>
      </c>
      <c r="W37" s="10">
        <v>3.68</v>
      </c>
      <c r="X37" s="10">
        <v>6.88</v>
      </c>
      <c r="Y37" s="10">
        <v>47.8</v>
      </c>
      <c r="Z37" s="10">
        <v>92.81</v>
      </c>
      <c r="AA37" s="10">
        <v>4.99</v>
      </c>
      <c r="AB37" s="10">
        <v>6.89</v>
      </c>
      <c r="AC37" s="10">
        <v>55.33</v>
      </c>
      <c r="AD37" s="10">
        <v>102.53</v>
      </c>
      <c r="AE37" s="28">
        <v>6.47</v>
      </c>
      <c r="AF37" s="28">
        <v>6.91</v>
      </c>
      <c r="AG37" s="28">
        <v>64.25</v>
      </c>
      <c r="AH37" s="10">
        <v>111.75</v>
      </c>
      <c r="AI37" s="28">
        <v>8.16</v>
      </c>
      <c r="AJ37" s="28">
        <v>6.94</v>
      </c>
      <c r="AK37" s="28">
        <v>74.05</v>
      </c>
      <c r="AL37" s="10">
        <v>125.45</v>
      </c>
      <c r="AM37" s="9">
        <v>5</v>
      </c>
      <c r="AN37" s="9">
        <v>6</v>
      </c>
      <c r="AO37" s="9">
        <v>1</v>
      </c>
      <c r="AP37" s="9">
        <v>2</v>
      </c>
      <c r="AQ37" s="9">
        <v>0</v>
      </c>
    </row>
    <row r="38" spans="1:43">
      <c r="A38" s="12">
        <v>39172</v>
      </c>
      <c r="B38" s="10">
        <v>3.72</v>
      </c>
      <c r="C38" s="10">
        <v>6.8</v>
      </c>
      <c r="D38" s="10">
        <v>17.55</v>
      </c>
      <c r="E38" s="10">
        <v>59.14</v>
      </c>
      <c r="F38" s="10">
        <v>4.92</v>
      </c>
      <c r="G38" s="10">
        <v>6.81</v>
      </c>
      <c r="H38" s="10">
        <v>26.78</v>
      </c>
      <c r="I38" s="10">
        <v>70.38</v>
      </c>
      <c r="J38" s="10">
        <v>6.67</v>
      </c>
      <c r="K38" s="10">
        <v>6.84</v>
      </c>
      <c r="L38" s="10">
        <v>36.869999999999997</v>
      </c>
      <c r="M38" s="10">
        <v>105.47</v>
      </c>
      <c r="N38" s="10">
        <v>9.23</v>
      </c>
      <c r="O38" s="10">
        <v>6.88</v>
      </c>
      <c r="P38" s="10">
        <v>48.76</v>
      </c>
      <c r="Q38" s="10">
        <v>100.26</v>
      </c>
      <c r="R38" s="9">
        <v>10</v>
      </c>
      <c r="S38" s="9">
        <v>8</v>
      </c>
      <c r="T38" s="9">
        <v>6</v>
      </c>
      <c r="U38" s="9">
        <v>6</v>
      </c>
      <c r="V38" s="9">
        <v>0</v>
      </c>
      <c r="W38" s="10">
        <v>3.44</v>
      </c>
      <c r="X38" s="10">
        <v>7.09</v>
      </c>
      <c r="Y38" s="10">
        <v>45.75</v>
      </c>
      <c r="Z38" s="10">
        <v>87.82</v>
      </c>
      <c r="AA38" s="10">
        <v>4.58</v>
      </c>
      <c r="AB38" s="10">
        <v>7.1</v>
      </c>
      <c r="AC38" s="10">
        <v>56.08</v>
      </c>
      <c r="AD38" s="10">
        <v>99.68</v>
      </c>
      <c r="AE38" s="28">
        <v>6.84</v>
      </c>
      <c r="AF38" s="28">
        <v>7.13</v>
      </c>
      <c r="AG38" s="28">
        <v>65.83</v>
      </c>
      <c r="AH38" s="10">
        <v>134.43</v>
      </c>
      <c r="AI38" s="28">
        <v>8.2100000000000009</v>
      </c>
      <c r="AJ38" s="28">
        <v>7.16</v>
      </c>
      <c r="AK38" s="28">
        <v>76.08</v>
      </c>
      <c r="AL38" s="10">
        <v>127.58</v>
      </c>
      <c r="AM38" s="9">
        <v>6</v>
      </c>
      <c r="AN38" s="9">
        <v>5</v>
      </c>
      <c r="AO38" s="9">
        <v>0</v>
      </c>
      <c r="AP38" s="9">
        <v>2</v>
      </c>
      <c r="AQ38" s="9">
        <v>0</v>
      </c>
    </row>
    <row r="39" spans="1:43">
      <c r="A39" s="12">
        <v>39202</v>
      </c>
      <c r="B39" s="10">
        <v>3.68</v>
      </c>
      <c r="C39" s="10">
        <v>6.72</v>
      </c>
      <c r="D39" s="10">
        <v>18.510000000000002</v>
      </c>
      <c r="E39" s="10">
        <v>65.16</v>
      </c>
      <c r="F39" s="10">
        <v>4.8499999999999996</v>
      </c>
      <c r="G39" s="10">
        <v>6.74</v>
      </c>
      <c r="H39" s="10">
        <v>25.49</v>
      </c>
      <c r="I39" s="10">
        <v>71.790000000000006</v>
      </c>
      <c r="J39" s="10">
        <v>6.59</v>
      </c>
      <c r="K39" s="10">
        <v>6.8</v>
      </c>
      <c r="L39" s="10">
        <v>36.97</v>
      </c>
      <c r="M39" s="10">
        <v>102.07</v>
      </c>
      <c r="N39" s="10">
        <v>9.26</v>
      </c>
      <c r="O39" s="10">
        <v>6.86</v>
      </c>
      <c r="P39" s="10">
        <v>48.2</v>
      </c>
      <c r="Q39" s="10">
        <v>97.8</v>
      </c>
      <c r="R39" s="9">
        <v>10</v>
      </c>
      <c r="S39" s="9">
        <v>9</v>
      </c>
      <c r="T39" s="9">
        <v>5</v>
      </c>
      <c r="U39" s="9">
        <v>4</v>
      </c>
      <c r="V39" s="9">
        <v>0</v>
      </c>
      <c r="W39" s="10">
        <v>3.39</v>
      </c>
      <c r="X39" s="10">
        <v>7.01</v>
      </c>
      <c r="Y39" s="10">
        <v>47.21</v>
      </c>
      <c r="Z39" s="10">
        <v>94.34</v>
      </c>
      <c r="AA39" s="10">
        <v>4.33</v>
      </c>
      <c r="AB39" s="10">
        <v>7.03</v>
      </c>
      <c r="AC39" s="10">
        <v>53.78</v>
      </c>
      <c r="AD39" s="10">
        <v>100.08</v>
      </c>
      <c r="AE39" s="28">
        <v>5.28</v>
      </c>
      <c r="AF39" s="28">
        <v>7.02</v>
      </c>
      <c r="AG39" s="28">
        <v>58.16</v>
      </c>
      <c r="AH39" s="10">
        <v>123.26</v>
      </c>
      <c r="AI39" s="28">
        <v>8.1300000000000008</v>
      </c>
      <c r="AJ39" s="28">
        <v>7.06</v>
      </c>
      <c r="AK39" s="28">
        <v>68.59</v>
      </c>
      <c r="AL39" s="10">
        <v>118.19</v>
      </c>
      <c r="AM39" s="9">
        <v>6</v>
      </c>
      <c r="AN39" s="9">
        <v>5</v>
      </c>
      <c r="AO39" s="9">
        <v>0</v>
      </c>
      <c r="AP39" s="9">
        <v>1</v>
      </c>
      <c r="AQ39" s="9">
        <v>0</v>
      </c>
    </row>
    <row r="40" spans="1:43">
      <c r="A40" s="12">
        <v>39233</v>
      </c>
      <c r="B40" s="10">
        <v>3.59</v>
      </c>
      <c r="C40" s="10">
        <v>6.87</v>
      </c>
      <c r="D40" s="10">
        <v>19.05</v>
      </c>
      <c r="E40" s="10">
        <v>67.459999999999994</v>
      </c>
      <c r="F40" s="10">
        <v>4.92</v>
      </c>
      <c r="G40" s="10">
        <v>6.91</v>
      </c>
      <c r="H40" s="10">
        <v>26.32</v>
      </c>
      <c r="I40" s="10">
        <v>76.42</v>
      </c>
      <c r="J40" s="10">
        <v>6.78</v>
      </c>
      <c r="K40" s="10">
        <v>6.97</v>
      </c>
      <c r="L40" s="10">
        <v>37.869999999999997</v>
      </c>
      <c r="M40" s="10">
        <v>118.97</v>
      </c>
      <c r="N40" s="10">
        <v>9.16</v>
      </c>
      <c r="O40" s="10">
        <v>6.99</v>
      </c>
      <c r="P40" s="10">
        <v>45.42</v>
      </c>
      <c r="Q40" s="10">
        <v>97.42</v>
      </c>
      <c r="R40" s="9">
        <v>10</v>
      </c>
      <c r="S40" s="9">
        <v>7</v>
      </c>
      <c r="T40" s="9">
        <v>5</v>
      </c>
      <c r="U40" s="9">
        <v>5</v>
      </c>
      <c r="V40" s="9">
        <v>0</v>
      </c>
      <c r="W40" s="10">
        <v>3.36</v>
      </c>
      <c r="X40" s="10">
        <v>7.14</v>
      </c>
      <c r="Y40" s="10">
        <v>45.33</v>
      </c>
      <c r="Z40" s="10">
        <v>94.2</v>
      </c>
      <c r="AA40" s="10">
        <v>4.55</v>
      </c>
      <c r="AB40" s="10">
        <v>7.18</v>
      </c>
      <c r="AC40" s="10">
        <v>52.92</v>
      </c>
      <c r="AD40" s="10">
        <v>103.02</v>
      </c>
      <c r="AE40" s="28">
        <v>7.11</v>
      </c>
      <c r="AF40" s="28">
        <v>7.2</v>
      </c>
      <c r="AG40" s="28">
        <v>60.48</v>
      </c>
      <c r="AH40" s="10">
        <v>141.58000000000001</v>
      </c>
      <c r="AI40" s="28">
        <v>8.43</v>
      </c>
      <c r="AJ40" s="28">
        <v>7.22</v>
      </c>
      <c r="AK40" s="28">
        <v>68.77</v>
      </c>
      <c r="AL40" s="10">
        <v>120.77</v>
      </c>
      <c r="AM40" s="9">
        <v>7</v>
      </c>
      <c r="AN40" s="9">
        <v>4</v>
      </c>
      <c r="AO40" s="9">
        <v>0</v>
      </c>
      <c r="AP40" s="9">
        <v>3</v>
      </c>
      <c r="AQ40" s="9">
        <v>0</v>
      </c>
    </row>
    <row r="41" spans="1:43">
      <c r="A41" s="12">
        <v>39263</v>
      </c>
      <c r="B41" s="10">
        <v>3.7</v>
      </c>
      <c r="C41" s="10">
        <v>7.18</v>
      </c>
      <c r="D41" s="10">
        <v>24.02</v>
      </c>
      <c r="E41" s="10">
        <v>73.56</v>
      </c>
      <c r="F41" s="10">
        <v>4.9400000000000004</v>
      </c>
      <c r="G41" s="10">
        <v>7.24</v>
      </c>
      <c r="H41" s="10">
        <v>27.48</v>
      </c>
      <c r="I41" s="10">
        <v>83.08</v>
      </c>
      <c r="J41" s="10">
        <v>6.92</v>
      </c>
      <c r="K41" s="10">
        <v>7.29</v>
      </c>
      <c r="L41" s="10">
        <v>37.799999999999997</v>
      </c>
      <c r="M41" s="10">
        <v>150.4</v>
      </c>
      <c r="N41" s="10">
        <v>9.0299999999999994</v>
      </c>
      <c r="O41" s="10">
        <v>7.28</v>
      </c>
      <c r="P41" s="10">
        <v>42.45</v>
      </c>
      <c r="Q41" s="10">
        <v>102.35</v>
      </c>
      <c r="R41" s="9">
        <v>9</v>
      </c>
      <c r="S41" s="9">
        <v>7</v>
      </c>
      <c r="T41" s="9">
        <v>5</v>
      </c>
      <c r="U41" s="9">
        <v>6</v>
      </c>
      <c r="V41" s="9">
        <v>0</v>
      </c>
      <c r="W41" s="10">
        <v>3.55</v>
      </c>
      <c r="X41" s="10">
        <v>7.4</v>
      </c>
      <c r="Y41" s="10">
        <v>45.37</v>
      </c>
      <c r="Z41" s="10">
        <v>95.3</v>
      </c>
      <c r="AA41" s="10">
        <v>4.9400000000000004</v>
      </c>
      <c r="AB41" s="10">
        <v>7.43</v>
      </c>
      <c r="AC41" s="10">
        <v>46.78</v>
      </c>
      <c r="AD41" s="10">
        <v>102.38</v>
      </c>
      <c r="AE41" s="28">
        <v>6.65</v>
      </c>
      <c r="AF41" s="28">
        <v>7.47</v>
      </c>
      <c r="AG41" s="28">
        <v>55.96</v>
      </c>
      <c r="AH41" s="10">
        <v>168.56</v>
      </c>
      <c r="AI41" s="28">
        <v>8.3000000000000007</v>
      </c>
      <c r="AJ41" s="28">
        <v>7.55</v>
      </c>
      <c r="AK41" s="28">
        <v>69.83</v>
      </c>
      <c r="AL41" s="10">
        <v>129.72999999999999</v>
      </c>
      <c r="AM41" s="9">
        <v>7</v>
      </c>
      <c r="AN41" s="9">
        <v>5</v>
      </c>
      <c r="AO41" s="9">
        <v>1</v>
      </c>
      <c r="AP41" s="9">
        <v>2</v>
      </c>
      <c r="AQ41" s="9">
        <v>0</v>
      </c>
    </row>
    <row r="42" spans="1:43">
      <c r="A42" s="12">
        <v>39294</v>
      </c>
      <c r="B42" s="10">
        <v>3.47</v>
      </c>
      <c r="C42" s="10">
        <v>7.19</v>
      </c>
      <c r="D42" s="10">
        <v>20.18</v>
      </c>
      <c r="E42" s="10">
        <v>79.22</v>
      </c>
      <c r="F42" s="10">
        <v>4.76</v>
      </c>
      <c r="G42" s="10">
        <v>7.24</v>
      </c>
      <c r="H42" s="10">
        <v>28.72</v>
      </c>
      <c r="I42" s="10">
        <v>94.92</v>
      </c>
      <c r="J42" s="10">
        <v>6.69</v>
      </c>
      <c r="K42" s="10">
        <v>7.31</v>
      </c>
      <c r="L42" s="10">
        <v>44.82</v>
      </c>
      <c r="M42" s="10">
        <v>152.91999999999999</v>
      </c>
      <c r="N42" s="10">
        <v>9.06</v>
      </c>
      <c r="O42" s="10">
        <v>7.31</v>
      </c>
      <c r="P42" s="10">
        <v>54.37</v>
      </c>
      <c r="Q42" s="10">
        <v>128.27000000000001</v>
      </c>
      <c r="R42" s="9">
        <v>13</v>
      </c>
      <c r="S42" s="9">
        <v>7</v>
      </c>
      <c r="T42" s="9">
        <v>6</v>
      </c>
      <c r="U42" s="9">
        <v>4</v>
      </c>
      <c r="V42" s="9">
        <v>0</v>
      </c>
      <c r="W42" s="10">
        <v>3.53</v>
      </c>
      <c r="X42" s="10">
        <v>7.43</v>
      </c>
      <c r="Y42" s="10">
        <v>44.37</v>
      </c>
      <c r="Z42" s="10">
        <v>103.85</v>
      </c>
      <c r="AA42" s="10">
        <v>4.91</v>
      </c>
      <c r="AB42" s="10">
        <v>7.41</v>
      </c>
      <c r="AC42" s="10">
        <v>45.41</v>
      </c>
      <c r="AD42" s="10">
        <v>111.61</v>
      </c>
      <c r="AE42" s="28">
        <v>6.65</v>
      </c>
      <c r="AF42" s="28">
        <v>7.48</v>
      </c>
      <c r="AG42" s="28">
        <v>61.02</v>
      </c>
      <c r="AH42" s="10">
        <v>169.12</v>
      </c>
      <c r="AI42" s="28">
        <v>8.23</v>
      </c>
      <c r="AJ42" s="28">
        <v>7.63</v>
      </c>
      <c r="AK42" s="28">
        <v>85.79</v>
      </c>
      <c r="AL42" s="10">
        <v>159.69</v>
      </c>
      <c r="AM42" s="9">
        <v>7</v>
      </c>
      <c r="AN42" s="9">
        <v>5</v>
      </c>
      <c r="AO42" s="9">
        <v>1</v>
      </c>
      <c r="AP42" s="9">
        <v>2</v>
      </c>
      <c r="AQ42" s="9">
        <v>0</v>
      </c>
    </row>
    <row r="43" spans="1:43">
      <c r="A43" s="12">
        <v>39325</v>
      </c>
      <c r="B43" s="10">
        <v>3.59</v>
      </c>
      <c r="C43" s="10">
        <v>7.09</v>
      </c>
      <c r="D43" s="10">
        <v>20.21</v>
      </c>
      <c r="E43" s="10">
        <v>88.58</v>
      </c>
      <c r="F43" s="10">
        <v>4.79</v>
      </c>
      <c r="G43" s="10">
        <v>7.14</v>
      </c>
      <c r="H43" s="10">
        <v>30.44</v>
      </c>
      <c r="I43" s="10">
        <v>100.64</v>
      </c>
      <c r="J43" s="10">
        <v>6.84</v>
      </c>
      <c r="K43" s="10">
        <v>7.22</v>
      </c>
      <c r="L43" s="10">
        <v>48.25</v>
      </c>
      <c r="M43" s="10">
        <v>143.85</v>
      </c>
      <c r="N43" s="10">
        <v>8.92</v>
      </c>
      <c r="O43" s="10">
        <v>7.25</v>
      </c>
      <c r="P43" s="10">
        <v>60.43</v>
      </c>
      <c r="Q43" s="10">
        <v>133.13</v>
      </c>
      <c r="R43" s="9">
        <v>11</v>
      </c>
      <c r="S43" s="9">
        <v>7</v>
      </c>
      <c r="T43" s="9">
        <v>6</v>
      </c>
      <c r="U43" s="9">
        <v>5</v>
      </c>
      <c r="V43" s="9">
        <v>0</v>
      </c>
      <c r="W43" s="10">
        <v>3.58</v>
      </c>
      <c r="X43" s="10">
        <v>7.32</v>
      </c>
      <c r="Y43" s="10">
        <v>43.28</v>
      </c>
      <c r="Z43" s="10">
        <v>112.07</v>
      </c>
      <c r="AA43" s="10">
        <v>4.8899999999999997</v>
      </c>
      <c r="AB43" s="10">
        <v>7.35</v>
      </c>
      <c r="AC43" s="10">
        <v>51.05</v>
      </c>
      <c r="AD43" s="10">
        <v>121.25</v>
      </c>
      <c r="AE43" s="28">
        <v>6.65</v>
      </c>
      <c r="AF43" s="28">
        <v>7.45</v>
      </c>
      <c r="AG43" s="28">
        <v>70.849999999999994</v>
      </c>
      <c r="AH43" s="10">
        <v>166.45</v>
      </c>
      <c r="AI43" s="28">
        <v>8.16</v>
      </c>
      <c r="AJ43" s="28">
        <v>7.59</v>
      </c>
      <c r="AK43" s="28">
        <v>94.2</v>
      </c>
      <c r="AL43" s="10">
        <v>166.9</v>
      </c>
      <c r="AM43" s="9">
        <v>6</v>
      </c>
      <c r="AN43" s="9">
        <v>5</v>
      </c>
      <c r="AO43" s="9">
        <v>1</v>
      </c>
      <c r="AP43" s="9">
        <v>2</v>
      </c>
      <c r="AQ43" s="9">
        <v>0</v>
      </c>
    </row>
    <row r="44" spans="1:43">
      <c r="A44" s="12">
        <v>39355</v>
      </c>
      <c r="B44" s="10">
        <v>3.58</v>
      </c>
      <c r="C44" s="10">
        <v>7.32</v>
      </c>
      <c r="D44" s="10">
        <v>29.63</v>
      </c>
      <c r="E44" s="10">
        <v>87.81</v>
      </c>
      <c r="F44" s="10">
        <v>4.78</v>
      </c>
      <c r="G44" s="10">
        <v>7.39</v>
      </c>
      <c r="H44" s="10">
        <v>41.04</v>
      </c>
      <c r="I44" s="10">
        <v>98.44</v>
      </c>
      <c r="J44" s="10">
        <v>6.79</v>
      </c>
      <c r="K44" s="10">
        <v>7.47</v>
      </c>
      <c r="L44" s="10">
        <v>57.72</v>
      </c>
      <c r="M44" s="10">
        <v>168.82</v>
      </c>
      <c r="N44" s="10">
        <v>8.86</v>
      </c>
      <c r="O44" s="10">
        <v>7.49</v>
      </c>
      <c r="P44" s="10">
        <v>68.83</v>
      </c>
      <c r="Q44" s="10">
        <v>134.83000000000001</v>
      </c>
      <c r="R44" s="9">
        <v>11</v>
      </c>
      <c r="S44" s="9">
        <v>6</v>
      </c>
      <c r="T44" s="9">
        <v>6</v>
      </c>
      <c r="U44" s="9">
        <v>4</v>
      </c>
      <c r="V44" s="9">
        <v>0</v>
      </c>
      <c r="W44" s="10">
        <v>3.55</v>
      </c>
      <c r="X44" s="10">
        <v>7.69</v>
      </c>
      <c r="Y44" s="10">
        <v>66</v>
      </c>
      <c r="Z44" s="10">
        <v>124.85</v>
      </c>
      <c r="AA44" s="10">
        <v>4.84</v>
      </c>
      <c r="AB44" s="10">
        <v>8.02</v>
      </c>
      <c r="AC44" s="10">
        <v>104.8</v>
      </c>
      <c r="AD44" s="10">
        <v>162.19999999999999</v>
      </c>
      <c r="AE44" s="28">
        <v>6.42</v>
      </c>
      <c r="AF44" s="28">
        <v>8.09</v>
      </c>
      <c r="AG44" s="28">
        <v>119.85</v>
      </c>
      <c r="AH44" s="10">
        <v>230.95</v>
      </c>
      <c r="AI44" s="28">
        <v>7.66</v>
      </c>
      <c r="AJ44" s="28">
        <v>7.88</v>
      </c>
      <c r="AK44" s="28">
        <v>107.61</v>
      </c>
      <c r="AL44" s="10">
        <v>173.61</v>
      </c>
      <c r="AM44" s="9">
        <v>6</v>
      </c>
      <c r="AN44" s="9">
        <v>5</v>
      </c>
      <c r="AO44" s="9">
        <v>2</v>
      </c>
      <c r="AP44" s="9">
        <v>0</v>
      </c>
      <c r="AQ44" s="9">
        <v>0</v>
      </c>
    </row>
    <row r="45" spans="1:43">
      <c r="A45" s="12">
        <v>39386</v>
      </c>
      <c r="B45" s="10">
        <v>3.65</v>
      </c>
      <c r="C45" s="10">
        <v>7.62</v>
      </c>
      <c r="D45" s="10">
        <v>26.46</v>
      </c>
      <c r="E45" s="10">
        <v>93.38</v>
      </c>
      <c r="F45" s="10">
        <v>4.8</v>
      </c>
      <c r="G45" s="10">
        <v>7.62</v>
      </c>
      <c r="H45" s="10">
        <v>39.159999999999997</v>
      </c>
      <c r="I45" s="10">
        <v>106.56</v>
      </c>
      <c r="J45" s="10">
        <v>6.84</v>
      </c>
      <c r="K45" s="10">
        <v>7.59</v>
      </c>
      <c r="L45" s="10">
        <v>51.71</v>
      </c>
      <c r="M45" s="10">
        <v>180.31</v>
      </c>
      <c r="N45" s="10">
        <v>8.81</v>
      </c>
      <c r="O45" s="10">
        <v>7.55</v>
      </c>
      <c r="P45" s="10">
        <v>63.45</v>
      </c>
      <c r="Q45" s="10">
        <v>141.75</v>
      </c>
      <c r="R45" s="9">
        <v>10</v>
      </c>
      <c r="S45" s="9">
        <v>6</v>
      </c>
      <c r="T45" s="9">
        <v>6</v>
      </c>
      <c r="U45" s="9">
        <v>5</v>
      </c>
      <c r="V45" s="9">
        <v>0</v>
      </c>
      <c r="W45" s="10">
        <v>3.52</v>
      </c>
      <c r="X45" s="10">
        <v>7.84</v>
      </c>
      <c r="Y45" s="10">
        <v>48.91</v>
      </c>
      <c r="Z45" s="10">
        <v>116.25</v>
      </c>
      <c r="AA45" s="10">
        <v>4.8099999999999996</v>
      </c>
      <c r="AB45" s="10">
        <v>7.89</v>
      </c>
      <c r="AC45" s="10">
        <v>66.2</v>
      </c>
      <c r="AD45" s="10">
        <v>133.6</v>
      </c>
      <c r="AE45" s="28">
        <v>6.4</v>
      </c>
      <c r="AF45" s="28">
        <v>7.91</v>
      </c>
      <c r="AG45" s="28">
        <v>84.01</v>
      </c>
      <c r="AH45" s="10">
        <v>212.61</v>
      </c>
      <c r="AI45" s="28">
        <v>7.58</v>
      </c>
      <c r="AJ45" s="28">
        <v>7.91</v>
      </c>
      <c r="AK45" s="28">
        <v>98.64</v>
      </c>
      <c r="AL45" s="10">
        <v>176.94</v>
      </c>
      <c r="AM45" s="9">
        <v>8</v>
      </c>
      <c r="AN45" s="9">
        <v>3</v>
      </c>
      <c r="AO45" s="9">
        <v>2</v>
      </c>
      <c r="AP45" s="9">
        <v>0</v>
      </c>
      <c r="AQ45" s="9">
        <v>0</v>
      </c>
    </row>
    <row r="46" spans="1:43">
      <c r="A46" s="12">
        <v>39416</v>
      </c>
      <c r="B46" s="10">
        <v>3.65</v>
      </c>
      <c r="C46" s="10">
        <v>8.01</v>
      </c>
      <c r="D46" s="10">
        <v>52.05</v>
      </c>
      <c r="E46" s="10">
        <v>154.12</v>
      </c>
      <c r="F46" s="10">
        <v>4.78</v>
      </c>
      <c r="G46" s="10">
        <v>8.01</v>
      </c>
      <c r="H46" s="10">
        <v>66.739999999999995</v>
      </c>
      <c r="I46" s="10">
        <v>168.44</v>
      </c>
      <c r="J46" s="10">
        <v>6.8</v>
      </c>
      <c r="K46" s="10">
        <v>7.97</v>
      </c>
      <c r="L46" s="10">
        <v>82.43</v>
      </c>
      <c r="M46" s="10">
        <v>219.03</v>
      </c>
      <c r="N46" s="10">
        <v>8.75</v>
      </c>
      <c r="O46" s="10">
        <v>7.95</v>
      </c>
      <c r="P46" s="10">
        <v>100.32</v>
      </c>
      <c r="Q46" s="10">
        <v>195.12</v>
      </c>
      <c r="R46" s="9">
        <v>9</v>
      </c>
      <c r="S46" s="9">
        <v>6</v>
      </c>
      <c r="T46" s="9">
        <v>6</v>
      </c>
      <c r="U46" s="9">
        <v>3</v>
      </c>
      <c r="V46" s="9">
        <v>0</v>
      </c>
      <c r="W46" s="10">
        <v>3.39</v>
      </c>
      <c r="X46" s="10">
        <v>8.1999999999999993</v>
      </c>
      <c r="Y46" s="10">
        <v>70.650000000000006</v>
      </c>
      <c r="Z46" s="10">
        <v>173.09</v>
      </c>
      <c r="AA46" s="10">
        <v>4.7699999999999996</v>
      </c>
      <c r="AB46" s="10">
        <v>8.49</v>
      </c>
      <c r="AC46" s="10">
        <v>115.45</v>
      </c>
      <c r="AD46" s="10">
        <v>217.15</v>
      </c>
      <c r="AE46" s="28">
        <v>6.39</v>
      </c>
      <c r="AF46" s="28">
        <v>8.43</v>
      </c>
      <c r="AG46" s="28">
        <v>128.05000000000001</v>
      </c>
      <c r="AH46" s="10">
        <v>264.64999999999998</v>
      </c>
      <c r="AI46" s="28">
        <v>7.5</v>
      </c>
      <c r="AJ46" s="28">
        <v>8.19</v>
      </c>
      <c r="AK46" s="28">
        <v>124.98</v>
      </c>
      <c r="AL46" s="10">
        <v>219.78</v>
      </c>
      <c r="AM46" s="9">
        <v>9</v>
      </c>
      <c r="AN46" s="9">
        <v>3</v>
      </c>
      <c r="AO46" s="9">
        <v>2</v>
      </c>
      <c r="AP46" s="9">
        <v>0</v>
      </c>
      <c r="AQ46" s="9">
        <v>0</v>
      </c>
    </row>
    <row r="47" spans="1:43">
      <c r="A47" s="12">
        <v>39447</v>
      </c>
      <c r="B47" s="10">
        <v>3.56</v>
      </c>
      <c r="C47" s="10">
        <v>8.23</v>
      </c>
      <c r="D47" s="10">
        <v>63.28</v>
      </c>
      <c r="E47" s="10">
        <v>134.08000000000001</v>
      </c>
      <c r="F47" s="10">
        <v>4.6500000000000004</v>
      </c>
      <c r="G47" s="10">
        <v>8.26</v>
      </c>
      <c r="H47" s="10">
        <v>75.28</v>
      </c>
      <c r="I47" s="10">
        <v>155.47999999999999</v>
      </c>
      <c r="J47" s="10">
        <v>6.73</v>
      </c>
      <c r="K47" s="10">
        <v>8.3800000000000008</v>
      </c>
      <c r="L47" s="10">
        <v>102.7</v>
      </c>
      <c r="M47" s="10">
        <v>259.3</v>
      </c>
      <c r="N47" s="10">
        <v>8.8699999999999992</v>
      </c>
      <c r="O47" s="10">
        <v>8.43</v>
      </c>
      <c r="P47" s="10">
        <v>126.42</v>
      </c>
      <c r="Q47" s="10">
        <v>210.82</v>
      </c>
      <c r="R47" s="9">
        <v>9</v>
      </c>
      <c r="S47" s="9">
        <v>4</v>
      </c>
      <c r="T47" s="9">
        <v>5</v>
      </c>
      <c r="U47" s="9">
        <v>2</v>
      </c>
      <c r="V47" s="9">
        <v>0</v>
      </c>
      <c r="W47" s="10">
        <v>3.48</v>
      </c>
      <c r="X47" s="10">
        <v>8.4</v>
      </c>
      <c r="Y47" s="10">
        <v>79.58</v>
      </c>
      <c r="Z47" s="10">
        <v>150.71</v>
      </c>
      <c r="AA47" s="10">
        <v>4.88</v>
      </c>
      <c r="AB47" s="10">
        <v>8.69</v>
      </c>
      <c r="AC47" s="10">
        <v>118.33</v>
      </c>
      <c r="AD47" s="10">
        <v>198.53</v>
      </c>
      <c r="AE47" s="28">
        <v>6.22</v>
      </c>
      <c r="AF47" s="28">
        <v>8.6199999999999992</v>
      </c>
      <c r="AG47" s="28">
        <v>127.1</v>
      </c>
      <c r="AH47" s="10">
        <v>283.7</v>
      </c>
      <c r="AI47" s="28">
        <v>7.37</v>
      </c>
      <c r="AJ47" s="28">
        <v>8.39</v>
      </c>
      <c r="AK47" s="28">
        <v>122.31</v>
      </c>
      <c r="AL47" s="10">
        <v>206.71</v>
      </c>
      <c r="AM47" s="9">
        <v>9</v>
      </c>
      <c r="AN47" s="9">
        <v>3</v>
      </c>
      <c r="AO47" s="9">
        <v>2</v>
      </c>
      <c r="AP47" s="9">
        <v>0</v>
      </c>
      <c r="AQ47" s="9">
        <v>0</v>
      </c>
    </row>
    <row r="48" spans="1:43">
      <c r="A48" s="12">
        <v>39478</v>
      </c>
      <c r="B48" s="10">
        <v>3.49</v>
      </c>
      <c r="C48" s="10">
        <v>8.34</v>
      </c>
      <c r="D48" s="10">
        <v>93.71</v>
      </c>
      <c r="E48" s="10">
        <v>173.04</v>
      </c>
      <c r="F48" s="10">
        <v>4.8099999999999996</v>
      </c>
      <c r="G48" s="10">
        <v>8.3699999999999992</v>
      </c>
      <c r="H48" s="10">
        <v>107.72</v>
      </c>
      <c r="I48" s="10">
        <v>188.72</v>
      </c>
      <c r="J48" s="10">
        <v>6.8</v>
      </c>
      <c r="K48" s="10">
        <v>8.4</v>
      </c>
      <c r="L48" s="10">
        <v>126.39</v>
      </c>
      <c r="M48" s="10">
        <v>261.99</v>
      </c>
      <c r="N48" s="10">
        <v>8.6300000000000008</v>
      </c>
      <c r="O48" s="10">
        <v>8.49</v>
      </c>
      <c r="P48" s="10">
        <v>152.28</v>
      </c>
      <c r="Q48" s="10">
        <v>240.48</v>
      </c>
      <c r="R48" s="9">
        <v>10</v>
      </c>
      <c r="S48" s="9">
        <v>5</v>
      </c>
      <c r="T48" s="9">
        <v>7</v>
      </c>
      <c r="U48" s="9">
        <v>2</v>
      </c>
      <c r="V48" s="9">
        <v>0</v>
      </c>
      <c r="W48" s="10">
        <v>3.49</v>
      </c>
      <c r="X48" s="10">
        <v>8.4499999999999993</v>
      </c>
      <c r="Y48" s="10">
        <v>104.27</v>
      </c>
      <c r="Z48" s="10">
        <v>183.82</v>
      </c>
      <c r="AA48" s="10">
        <v>4.8600000000000003</v>
      </c>
      <c r="AB48" s="10">
        <v>8.7799999999999994</v>
      </c>
      <c r="AC48" s="10">
        <v>148.69999999999999</v>
      </c>
      <c r="AD48" s="10">
        <v>229.7</v>
      </c>
      <c r="AE48" s="28">
        <v>6.17</v>
      </c>
      <c r="AF48" s="28">
        <v>8.65</v>
      </c>
      <c r="AG48" s="28">
        <v>151.34</v>
      </c>
      <c r="AH48" s="10">
        <v>286.94</v>
      </c>
      <c r="AI48" s="28">
        <v>7.29</v>
      </c>
      <c r="AJ48" s="28">
        <v>8.36</v>
      </c>
      <c r="AK48" s="28">
        <v>138.97</v>
      </c>
      <c r="AL48" s="10">
        <v>227.17</v>
      </c>
      <c r="AM48" s="9">
        <v>9</v>
      </c>
      <c r="AN48" s="9">
        <v>4</v>
      </c>
      <c r="AO48" s="9">
        <v>2</v>
      </c>
      <c r="AP48" s="9">
        <v>0</v>
      </c>
      <c r="AQ48" s="9">
        <v>0</v>
      </c>
    </row>
    <row r="49" spans="1:43">
      <c r="A49" s="12">
        <v>39507</v>
      </c>
      <c r="B49" s="10">
        <v>3.53</v>
      </c>
      <c r="C49" s="10">
        <v>8.83</v>
      </c>
      <c r="D49" s="10">
        <v>104.58</v>
      </c>
      <c r="E49" s="10">
        <v>214.42</v>
      </c>
      <c r="F49" s="10">
        <v>4.76</v>
      </c>
      <c r="G49" s="10">
        <v>8.92</v>
      </c>
      <c r="H49" s="10">
        <v>123.49</v>
      </c>
      <c r="I49" s="10">
        <v>236.39</v>
      </c>
      <c r="J49" s="10">
        <v>6.8</v>
      </c>
      <c r="K49" s="10">
        <v>8.99</v>
      </c>
      <c r="L49" s="10">
        <v>148.4</v>
      </c>
      <c r="M49" s="10">
        <v>320.5</v>
      </c>
      <c r="N49" s="10">
        <v>8.6</v>
      </c>
      <c r="O49" s="10">
        <v>9.1300000000000008</v>
      </c>
      <c r="P49" s="10">
        <v>178.05</v>
      </c>
      <c r="Q49" s="10">
        <v>291.25</v>
      </c>
      <c r="R49" s="9">
        <v>10</v>
      </c>
      <c r="S49" s="9">
        <v>6</v>
      </c>
      <c r="T49" s="9">
        <v>5</v>
      </c>
      <c r="U49" s="9">
        <v>2</v>
      </c>
      <c r="V49" s="9">
        <v>0</v>
      </c>
      <c r="W49" s="10">
        <v>3.32</v>
      </c>
      <c r="X49" s="10">
        <v>8.93</v>
      </c>
      <c r="Y49" s="10">
        <v>114.47</v>
      </c>
      <c r="Z49" s="10">
        <v>224.52</v>
      </c>
      <c r="AA49" s="10">
        <v>4.7</v>
      </c>
      <c r="AB49" s="10">
        <v>9.42</v>
      </c>
      <c r="AC49" s="10">
        <v>173.01</v>
      </c>
      <c r="AD49" s="10">
        <v>285.91000000000003</v>
      </c>
      <c r="AE49" s="28">
        <v>6.33</v>
      </c>
      <c r="AF49" s="28">
        <v>9.42</v>
      </c>
      <c r="AG49" s="28">
        <v>191.42</v>
      </c>
      <c r="AH49" s="10">
        <v>363.52</v>
      </c>
      <c r="AI49" s="28">
        <v>7.27</v>
      </c>
      <c r="AJ49" s="28">
        <v>9.19</v>
      </c>
      <c r="AK49" s="28">
        <v>184.14</v>
      </c>
      <c r="AL49" s="10">
        <v>297.33999999999997</v>
      </c>
      <c r="AM49" s="9">
        <v>9</v>
      </c>
      <c r="AN49" s="9">
        <v>3</v>
      </c>
      <c r="AO49" s="9">
        <v>2</v>
      </c>
      <c r="AP49" s="9">
        <v>0</v>
      </c>
      <c r="AQ49" s="9">
        <v>0</v>
      </c>
    </row>
    <row r="50" spans="1:43">
      <c r="A50" s="12">
        <v>39538</v>
      </c>
      <c r="B50" s="10">
        <v>3.38</v>
      </c>
      <c r="C50" s="10">
        <v>8.42</v>
      </c>
      <c r="D50" s="10">
        <v>106.86</v>
      </c>
      <c r="E50" s="10">
        <v>229.44</v>
      </c>
      <c r="F50" s="10">
        <v>4.78</v>
      </c>
      <c r="G50" s="10">
        <v>8.51</v>
      </c>
      <c r="H50" s="10">
        <v>120.92</v>
      </c>
      <c r="I50" s="10">
        <v>242.62</v>
      </c>
      <c r="J50" s="10">
        <v>6.78</v>
      </c>
      <c r="K50" s="10">
        <v>8.6999999999999993</v>
      </c>
      <c r="L50" s="10">
        <v>150.28</v>
      </c>
      <c r="M50" s="10">
        <v>262.48</v>
      </c>
      <c r="N50" s="10">
        <v>8.59</v>
      </c>
      <c r="O50" s="10">
        <v>8.69</v>
      </c>
      <c r="P50" s="10">
        <v>159.87</v>
      </c>
      <c r="Q50" s="10">
        <v>263.97000000000003</v>
      </c>
      <c r="R50" s="9">
        <v>10</v>
      </c>
      <c r="S50" s="9">
        <v>5</v>
      </c>
      <c r="T50" s="9">
        <v>4</v>
      </c>
      <c r="U50" s="9">
        <v>2</v>
      </c>
      <c r="V50" s="9">
        <v>0</v>
      </c>
      <c r="W50" s="10">
        <v>3.24</v>
      </c>
      <c r="X50" s="10">
        <v>8.73</v>
      </c>
      <c r="Y50" s="10">
        <v>137.31</v>
      </c>
      <c r="Z50" s="10">
        <v>260.54000000000002</v>
      </c>
      <c r="AA50" s="10">
        <v>4.33</v>
      </c>
      <c r="AB50" s="10">
        <v>9.32</v>
      </c>
      <c r="AC50" s="10">
        <v>201.71</v>
      </c>
      <c r="AD50" s="10">
        <v>323.41000000000003</v>
      </c>
      <c r="AE50" s="28">
        <v>5.21</v>
      </c>
      <c r="AF50" s="28">
        <v>9.5500000000000007</v>
      </c>
      <c r="AG50" s="28">
        <v>234.94</v>
      </c>
      <c r="AH50" s="10">
        <v>347.14</v>
      </c>
      <c r="AI50" s="28">
        <v>7.13</v>
      </c>
      <c r="AJ50" s="28">
        <v>8.91</v>
      </c>
      <c r="AK50" s="28">
        <v>181.31</v>
      </c>
      <c r="AL50" s="10">
        <v>285.41000000000003</v>
      </c>
      <c r="AM50" s="9">
        <v>8</v>
      </c>
      <c r="AN50" s="9">
        <v>2</v>
      </c>
      <c r="AO50" s="9">
        <v>1</v>
      </c>
      <c r="AP50" s="9">
        <v>0</v>
      </c>
      <c r="AQ50" s="9">
        <v>0</v>
      </c>
    </row>
    <row r="51" spans="1:43">
      <c r="A51" s="12">
        <v>39568</v>
      </c>
      <c r="B51" s="10">
        <v>3.42</v>
      </c>
      <c r="C51" s="10">
        <v>8.5299999999999994</v>
      </c>
      <c r="D51" s="10">
        <v>88.8</v>
      </c>
      <c r="E51" s="10">
        <v>216.01</v>
      </c>
      <c r="F51" s="10">
        <v>4.82</v>
      </c>
      <c r="G51" s="10">
        <v>8.61</v>
      </c>
      <c r="H51" s="10">
        <v>110.86</v>
      </c>
      <c r="I51" s="10">
        <v>235.76</v>
      </c>
      <c r="J51" s="10">
        <v>6.74</v>
      </c>
      <c r="K51" s="10">
        <v>8.7799999999999994</v>
      </c>
      <c r="L51" s="10">
        <v>138.69999999999999</v>
      </c>
      <c r="M51" s="10">
        <v>250.2</v>
      </c>
      <c r="N51" s="10">
        <v>8.4700000000000006</v>
      </c>
      <c r="O51" s="10">
        <v>8.93</v>
      </c>
      <c r="P51" s="10">
        <v>166.99</v>
      </c>
      <c r="Q51" s="10">
        <v>264.39</v>
      </c>
      <c r="R51" s="9">
        <v>12</v>
      </c>
      <c r="S51" s="9">
        <v>5</v>
      </c>
      <c r="T51" s="9">
        <v>5</v>
      </c>
      <c r="U51" s="9">
        <v>2</v>
      </c>
      <c r="V51" s="9">
        <v>0</v>
      </c>
      <c r="W51" s="10">
        <v>3.35</v>
      </c>
      <c r="X51" s="10">
        <v>8.9600000000000009</v>
      </c>
      <c r="Y51" s="10">
        <v>130.91</v>
      </c>
      <c r="Z51" s="10">
        <v>259.02999999999997</v>
      </c>
      <c r="AA51" s="10">
        <v>4.7</v>
      </c>
      <c r="AB51" s="10">
        <v>9.4</v>
      </c>
      <c r="AC51" s="10">
        <v>189.8</v>
      </c>
      <c r="AD51" s="10">
        <v>314.7</v>
      </c>
      <c r="AE51" s="28">
        <v>6.57</v>
      </c>
      <c r="AF51" s="28">
        <v>9.43</v>
      </c>
      <c r="AG51" s="28">
        <v>203.76</v>
      </c>
      <c r="AH51" s="10">
        <v>315.26</v>
      </c>
      <c r="AI51" s="28">
        <v>7.59</v>
      </c>
      <c r="AJ51" s="28">
        <v>9.36</v>
      </c>
      <c r="AK51" s="28">
        <v>210.35</v>
      </c>
      <c r="AL51" s="10">
        <v>307.75</v>
      </c>
      <c r="AM51" s="9">
        <v>9</v>
      </c>
      <c r="AN51" s="9">
        <v>3</v>
      </c>
      <c r="AO51" s="9">
        <v>2</v>
      </c>
      <c r="AP51" s="9">
        <v>1</v>
      </c>
      <c r="AQ51" s="9">
        <v>0</v>
      </c>
    </row>
    <row r="52" spans="1:43">
      <c r="A52" s="12">
        <v>39599</v>
      </c>
      <c r="B52" s="10">
        <v>3.42</v>
      </c>
      <c r="C52" s="10">
        <v>8.6</v>
      </c>
      <c r="D52" s="10">
        <v>82</v>
      </c>
      <c r="E52" s="10">
        <v>187.25</v>
      </c>
      <c r="F52" s="10">
        <v>4.79</v>
      </c>
      <c r="G52" s="10">
        <v>8.67</v>
      </c>
      <c r="H52" s="10">
        <v>107.88</v>
      </c>
      <c r="I52" s="10">
        <v>208.38</v>
      </c>
      <c r="J52" s="10">
        <v>6.69</v>
      </c>
      <c r="K52" s="10">
        <v>8.77</v>
      </c>
      <c r="L52" s="10">
        <v>132.91</v>
      </c>
      <c r="M52" s="10">
        <v>220.71</v>
      </c>
      <c r="N52" s="10">
        <v>8.39</v>
      </c>
      <c r="O52" s="10">
        <v>8.7799999999999994</v>
      </c>
      <c r="P52" s="10">
        <v>148.5</v>
      </c>
      <c r="Q52" s="10">
        <v>225</v>
      </c>
      <c r="R52" s="9">
        <v>13</v>
      </c>
      <c r="S52" s="9">
        <v>5</v>
      </c>
      <c r="T52" s="9">
        <v>6</v>
      </c>
      <c r="U52" s="9">
        <v>2</v>
      </c>
      <c r="V52" s="9">
        <v>0</v>
      </c>
      <c r="W52" s="10">
        <v>3.5</v>
      </c>
      <c r="X52" s="10">
        <v>9.11</v>
      </c>
      <c r="Y52" s="10">
        <v>131.69</v>
      </c>
      <c r="Z52" s="10">
        <v>238.03</v>
      </c>
      <c r="AA52" s="10">
        <v>4.8</v>
      </c>
      <c r="AB52" s="10">
        <v>9.3800000000000008</v>
      </c>
      <c r="AC52" s="10">
        <v>178.69</v>
      </c>
      <c r="AD52" s="10">
        <v>279.19</v>
      </c>
      <c r="AE52" s="28">
        <v>6.34</v>
      </c>
      <c r="AF52" s="28">
        <v>9.3000000000000007</v>
      </c>
      <c r="AG52" s="28">
        <v>186.43</v>
      </c>
      <c r="AH52" s="10">
        <v>274.23</v>
      </c>
      <c r="AI52" s="28">
        <v>7.5</v>
      </c>
      <c r="AJ52" s="28">
        <v>9.2799999999999994</v>
      </c>
      <c r="AK52" s="28">
        <v>198.77</v>
      </c>
      <c r="AL52" s="10">
        <v>275.27</v>
      </c>
      <c r="AM52" s="9">
        <v>8</v>
      </c>
      <c r="AN52" s="9">
        <v>4</v>
      </c>
      <c r="AO52" s="9">
        <v>2</v>
      </c>
      <c r="AP52" s="9">
        <v>1</v>
      </c>
      <c r="AQ52" s="9">
        <v>0</v>
      </c>
    </row>
    <row r="53" spans="1:43">
      <c r="A53" s="12">
        <v>39629</v>
      </c>
      <c r="B53" s="10">
        <v>3.32</v>
      </c>
      <c r="C53" s="10">
        <v>8.8699999999999992</v>
      </c>
      <c r="D53" s="10">
        <v>95.95</v>
      </c>
      <c r="E53" s="10">
        <v>216.27</v>
      </c>
      <c r="F53" s="10">
        <v>4.82</v>
      </c>
      <c r="G53" s="10">
        <v>8.89</v>
      </c>
      <c r="H53" s="10">
        <v>117.47</v>
      </c>
      <c r="I53" s="10">
        <v>233.37</v>
      </c>
      <c r="J53" s="10">
        <v>6.69</v>
      </c>
      <c r="K53" s="10">
        <v>8.9700000000000006</v>
      </c>
      <c r="L53" s="10">
        <v>140.82</v>
      </c>
      <c r="M53" s="10">
        <v>250.12</v>
      </c>
      <c r="N53" s="10">
        <v>8.3800000000000008</v>
      </c>
      <c r="O53" s="10">
        <v>9.1</v>
      </c>
      <c r="P53" s="10">
        <v>168.18</v>
      </c>
      <c r="Q53" s="10">
        <v>264.98</v>
      </c>
      <c r="R53" s="9">
        <v>14</v>
      </c>
      <c r="S53" s="9">
        <v>9</v>
      </c>
      <c r="T53" s="9">
        <v>8</v>
      </c>
      <c r="U53" s="9">
        <v>4</v>
      </c>
      <c r="V53" s="9">
        <v>0</v>
      </c>
      <c r="W53" s="10">
        <v>3.98</v>
      </c>
      <c r="X53" s="10">
        <v>9.4600000000000009</v>
      </c>
      <c r="Y53" s="10">
        <v>154.46</v>
      </c>
      <c r="Z53" s="10">
        <v>276.10000000000002</v>
      </c>
      <c r="AA53" s="10">
        <v>4.9800000000000004</v>
      </c>
      <c r="AB53" s="10">
        <v>9.59</v>
      </c>
      <c r="AC53" s="10">
        <v>186.91</v>
      </c>
      <c r="AD53" s="10">
        <v>302.81</v>
      </c>
      <c r="AE53" s="28">
        <v>6.17</v>
      </c>
      <c r="AF53" s="28">
        <v>9.7200000000000006</v>
      </c>
      <c r="AG53" s="28">
        <v>215.36</v>
      </c>
      <c r="AH53" s="10">
        <v>324.66000000000003</v>
      </c>
      <c r="AI53" s="28">
        <v>7.54</v>
      </c>
      <c r="AJ53" s="28">
        <v>10.1</v>
      </c>
      <c r="AK53" s="28">
        <v>268.45</v>
      </c>
      <c r="AL53" s="10">
        <v>365.25</v>
      </c>
      <c r="AM53" s="9">
        <v>7</v>
      </c>
      <c r="AN53" s="9">
        <v>6</v>
      </c>
      <c r="AO53" s="9">
        <v>4</v>
      </c>
      <c r="AP53" s="9">
        <v>0</v>
      </c>
      <c r="AQ53" s="9">
        <v>0</v>
      </c>
    </row>
    <row r="54" spans="1:43">
      <c r="A54" s="12">
        <v>39660</v>
      </c>
      <c r="B54" s="10">
        <v>3.28</v>
      </c>
      <c r="C54" s="10">
        <v>8.31</v>
      </c>
      <c r="D54" s="10">
        <v>101.79</v>
      </c>
      <c r="E54" s="10">
        <v>215.15</v>
      </c>
      <c r="F54" s="10">
        <v>4.82</v>
      </c>
      <c r="G54" s="10">
        <v>8.4600000000000009</v>
      </c>
      <c r="H54" s="10">
        <v>123.85</v>
      </c>
      <c r="I54" s="10">
        <v>230.95</v>
      </c>
      <c r="J54" s="10">
        <v>6.68</v>
      </c>
      <c r="K54" s="10">
        <v>8.61</v>
      </c>
      <c r="L54" s="10">
        <v>143.30000000000001</v>
      </c>
      <c r="M54" s="10">
        <v>241.5</v>
      </c>
      <c r="N54" s="10">
        <v>8.32</v>
      </c>
      <c r="O54" s="10">
        <v>8.7100000000000009</v>
      </c>
      <c r="P54" s="10">
        <v>156.19999999999999</v>
      </c>
      <c r="Q54" s="10">
        <v>248.9</v>
      </c>
      <c r="R54" s="9">
        <v>14</v>
      </c>
      <c r="S54" s="9">
        <v>10</v>
      </c>
      <c r="T54" s="9">
        <v>7</v>
      </c>
      <c r="U54" s="9">
        <v>4</v>
      </c>
      <c r="V54" s="9">
        <v>0</v>
      </c>
      <c r="W54" s="10">
        <v>3.95</v>
      </c>
      <c r="X54" s="10">
        <v>8.91</v>
      </c>
      <c r="Y54" s="10">
        <v>159.93</v>
      </c>
      <c r="Z54" s="10">
        <v>274.52999999999997</v>
      </c>
      <c r="AA54" s="10">
        <v>4.9400000000000004</v>
      </c>
      <c r="AB54" s="10">
        <v>9.0500000000000007</v>
      </c>
      <c r="AC54" s="10">
        <v>183.03</v>
      </c>
      <c r="AD54" s="10">
        <v>290.13</v>
      </c>
      <c r="AE54" s="28">
        <v>6.41</v>
      </c>
      <c r="AF54" s="28">
        <v>9.26</v>
      </c>
      <c r="AG54" s="28">
        <v>207.76</v>
      </c>
      <c r="AH54" s="10">
        <v>305.95999999999998</v>
      </c>
      <c r="AI54" s="28">
        <v>9.43</v>
      </c>
      <c r="AJ54" s="28">
        <v>9.2200000000000006</v>
      </c>
      <c r="AK54" s="28">
        <v>207.43</v>
      </c>
      <c r="AL54" s="10">
        <v>300.13</v>
      </c>
      <c r="AM54" s="9">
        <v>8</v>
      </c>
      <c r="AN54" s="9">
        <v>4</v>
      </c>
      <c r="AO54" s="9">
        <v>4</v>
      </c>
      <c r="AP54" s="9">
        <v>1</v>
      </c>
      <c r="AQ54" s="9">
        <v>1</v>
      </c>
    </row>
    <row r="55" spans="1:43">
      <c r="A55" s="12">
        <v>39691</v>
      </c>
      <c r="B55" s="10">
        <v>3.25</v>
      </c>
      <c r="C55" s="10">
        <v>7.7</v>
      </c>
      <c r="D55" s="10">
        <v>94.29</v>
      </c>
      <c r="E55" s="10">
        <v>204.75</v>
      </c>
      <c r="F55" s="10">
        <v>4.79</v>
      </c>
      <c r="G55" s="10">
        <v>7.84</v>
      </c>
      <c r="H55" s="10">
        <v>113.52</v>
      </c>
      <c r="I55" s="10">
        <v>215.02</v>
      </c>
      <c r="J55" s="10">
        <v>6.65</v>
      </c>
      <c r="K55" s="10">
        <v>8.06</v>
      </c>
      <c r="L55" s="10">
        <v>141.79</v>
      </c>
      <c r="M55" s="10">
        <v>234.89</v>
      </c>
      <c r="N55" s="10">
        <v>8.27</v>
      </c>
      <c r="O55" s="10">
        <v>8.25</v>
      </c>
      <c r="P55" s="10">
        <v>166.23</v>
      </c>
      <c r="Q55" s="10">
        <v>249.33</v>
      </c>
      <c r="R55" s="9">
        <v>15</v>
      </c>
      <c r="S55" s="9">
        <v>11</v>
      </c>
      <c r="T55" s="9">
        <v>7</v>
      </c>
      <c r="U55" s="9">
        <v>4</v>
      </c>
      <c r="V55" s="9">
        <v>0</v>
      </c>
      <c r="W55" s="10">
        <v>3.97</v>
      </c>
      <c r="X55" s="10">
        <v>8.48</v>
      </c>
      <c r="Y55" s="10">
        <v>171.07</v>
      </c>
      <c r="Z55" s="10">
        <v>283.07</v>
      </c>
      <c r="AA55" s="10">
        <v>4.9000000000000004</v>
      </c>
      <c r="AB55" s="10">
        <v>8.61</v>
      </c>
      <c r="AC55" s="10">
        <v>190.77</v>
      </c>
      <c r="AD55" s="10">
        <v>292.27</v>
      </c>
      <c r="AE55" s="28">
        <v>6.42</v>
      </c>
      <c r="AF55" s="28">
        <v>8.8000000000000007</v>
      </c>
      <c r="AG55" s="28">
        <v>215.97</v>
      </c>
      <c r="AH55" s="10">
        <v>309.07</v>
      </c>
      <c r="AI55" s="28">
        <v>9.39</v>
      </c>
      <c r="AJ55" s="28">
        <v>8.7799999999999994</v>
      </c>
      <c r="AK55" s="28">
        <v>219.2</v>
      </c>
      <c r="AL55" s="10">
        <v>302.3</v>
      </c>
      <c r="AM55" s="9">
        <v>7</v>
      </c>
      <c r="AN55" s="9">
        <v>4</v>
      </c>
      <c r="AO55" s="9">
        <v>4</v>
      </c>
      <c r="AP55" s="9">
        <v>1</v>
      </c>
      <c r="AQ55" s="9">
        <v>1</v>
      </c>
    </row>
    <row r="56" spans="1:43">
      <c r="A56" s="12">
        <v>39721</v>
      </c>
      <c r="B56" s="10">
        <v>3.18</v>
      </c>
      <c r="C56" s="10">
        <v>7.66</v>
      </c>
      <c r="D56" s="10">
        <v>135.94</v>
      </c>
      <c r="E56" s="10">
        <v>256.52999999999997</v>
      </c>
      <c r="F56" s="10">
        <v>4.87</v>
      </c>
      <c r="G56" s="10">
        <v>7.82</v>
      </c>
      <c r="H56" s="10">
        <v>153.49</v>
      </c>
      <c r="I56" s="10">
        <v>263.19</v>
      </c>
      <c r="J56" s="10">
        <v>6.68</v>
      </c>
      <c r="K56" s="10">
        <v>8.08</v>
      </c>
      <c r="L56" s="10">
        <v>181.91</v>
      </c>
      <c r="M56" s="10">
        <v>279.31</v>
      </c>
      <c r="N56" s="10">
        <v>8.1999999999999993</v>
      </c>
      <c r="O56" s="10">
        <v>8.4600000000000009</v>
      </c>
      <c r="P56" s="10">
        <v>221.04</v>
      </c>
      <c r="Q56" s="10">
        <v>306.54000000000002</v>
      </c>
      <c r="R56" s="9">
        <v>13</v>
      </c>
      <c r="S56" s="9">
        <v>10</v>
      </c>
      <c r="T56" s="9">
        <v>8</v>
      </c>
      <c r="U56" s="9">
        <v>3</v>
      </c>
      <c r="V56" s="9">
        <v>0</v>
      </c>
      <c r="W56" s="10">
        <v>3.93</v>
      </c>
      <c r="X56" s="10">
        <v>8.35</v>
      </c>
      <c r="Y56" s="10">
        <v>204.01</v>
      </c>
      <c r="Z56" s="10">
        <v>325.95</v>
      </c>
      <c r="AA56" s="10">
        <v>4.82</v>
      </c>
      <c r="AB56" s="10">
        <v>8.64</v>
      </c>
      <c r="AC56" s="10">
        <v>235.9</v>
      </c>
      <c r="AD56" s="10">
        <v>345.6</v>
      </c>
      <c r="AE56" s="28">
        <v>6.31</v>
      </c>
      <c r="AF56" s="28">
        <v>8.98</v>
      </c>
      <c r="AG56" s="28">
        <v>272</v>
      </c>
      <c r="AH56" s="10">
        <v>369.4</v>
      </c>
      <c r="AI56" s="28">
        <v>9.43</v>
      </c>
      <c r="AJ56" s="28">
        <v>9.0500000000000007</v>
      </c>
      <c r="AK56" s="28">
        <v>279.64</v>
      </c>
      <c r="AL56" s="10">
        <v>365.14</v>
      </c>
      <c r="AM56" s="9">
        <v>7</v>
      </c>
      <c r="AN56" s="9">
        <v>4</v>
      </c>
      <c r="AO56" s="9">
        <v>3</v>
      </c>
      <c r="AP56" s="9">
        <v>1</v>
      </c>
      <c r="AQ56" s="9">
        <v>1</v>
      </c>
    </row>
    <row r="57" spans="1:43">
      <c r="A57" s="12">
        <v>39752</v>
      </c>
      <c r="B57" s="10">
        <v>3.18</v>
      </c>
      <c r="C57" s="10">
        <v>8.59</v>
      </c>
      <c r="D57" s="10">
        <v>307.56</v>
      </c>
      <c r="E57" s="10">
        <v>409.68</v>
      </c>
      <c r="F57" s="10">
        <v>4.8</v>
      </c>
      <c r="G57" s="10">
        <v>9.02</v>
      </c>
      <c r="H57" s="10">
        <v>330.12</v>
      </c>
      <c r="I57" s="10">
        <v>430.72</v>
      </c>
      <c r="J57" s="10">
        <v>6.64</v>
      </c>
      <c r="K57" s="10">
        <v>9.26</v>
      </c>
      <c r="L57" s="10">
        <v>348.51</v>
      </c>
      <c r="M57" s="10">
        <v>436.91</v>
      </c>
      <c r="N57" s="10">
        <v>8.14</v>
      </c>
      <c r="O57" s="10">
        <v>9.3800000000000008</v>
      </c>
      <c r="P57" s="10">
        <v>355.36</v>
      </c>
      <c r="Q57" s="10">
        <v>420.96</v>
      </c>
      <c r="R57" s="9">
        <v>14</v>
      </c>
      <c r="S57" s="9">
        <v>10</v>
      </c>
      <c r="T57" s="9">
        <v>8</v>
      </c>
      <c r="U57" s="9">
        <v>3</v>
      </c>
      <c r="V57" s="9">
        <v>0</v>
      </c>
      <c r="W57" s="10">
        <v>3.81</v>
      </c>
      <c r="X57" s="10">
        <v>9.75</v>
      </c>
      <c r="Y57" s="10">
        <v>421.64</v>
      </c>
      <c r="Z57" s="10">
        <v>526.34</v>
      </c>
      <c r="AA57" s="10">
        <v>4.9000000000000004</v>
      </c>
      <c r="AB57" s="10">
        <v>10.63</v>
      </c>
      <c r="AC57" s="10">
        <v>491.02</v>
      </c>
      <c r="AD57" s="10">
        <v>591.62</v>
      </c>
      <c r="AE57" s="28">
        <v>6.57</v>
      </c>
      <c r="AF57" s="28">
        <v>9.6199999999999992</v>
      </c>
      <c r="AG57" s="28">
        <v>385.28</v>
      </c>
      <c r="AH57" s="10">
        <v>473.68</v>
      </c>
      <c r="AI57" s="28">
        <v>9.2899999999999991</v>
      </c>
      <c r="AJ57" s="28">
        <v>10.93</v>
      </c>
      <c r="AK57" s="28">
        <v>510.09</v>
      </c>
      <c r="AL57" s="10">
        <v>575.69000000000005</v>
      </c>
      <c r="AM57" s="9">
        <v>7</v>
      </c>
      <c r="AN57" s="9">
        <v>3</v>
      </c>
      <c r="AO57" s="9">
        <v>4</v>
      </c>
      <c r="AP57" s="9">
        <v>1</v>
      </c>
      <c r="AQ57" s="9">
        <v>1</v>
      </c>
    </row>
    <row r="58" spans="1:43">
      <c r="A58" s="12">
        <v>39782</v>
      </c>
      <c r="B58" s="10">
        <v>3.16</v>
      </c>
      <c r="C58" s="10">
        <v>6.99</v>
      </c>
      <c r="D58" s="10">
        <v>252.71</v>
      </c>
      <c r="E58" s="10">
        <v>341</v>
      </c>
      <c r="F58" s="10">
        <v>4.7699999999999996</v>
      </c>
      <c r="G58" s="10">
        <v>7.73</v>
      </c>
      <c r="H58" s="10">
        <v>294.02</v>
      </c>
      <c r="I58" s="10">
        <v>384.22</v>
      </c>
      <c r="J58" s="10">
        <v>6.61</v>
      </c>
      <c r="K58" s="10">
        <v>8.4499999999999993</v>
      </c>
      <c r="L58" s="10">
        <v>348.36</v>
      </c>
      <c r="M58" s="10">
        <v>428.06</v>
      </c>
      <c r="N58" s="10">
        <v>8.08</v>
      </c>
      <c r="O58" s="10">
        <v>9.1300000000000008</v>
      </c>
      <c r="P58" s="10">
        <v>403.65</v>
      </c>
      <c r="Q58" s="10">
        <v>453.45</v>
      </c>
      <c r="R58" s="9">
        <v>16</v>
      </c>
      <c r="S58" s="9">
        <v>11</v>
      </c>
      <c r="T58" s="9">
        <v>7</v>
      </c>
      <c r="U58" s="9">
        <v>3</v>
      </c>
      <c r="V58" s="9">
        <v>0</v>
      </c>
      <c r="W58" s="10">
        <v>3.8</v>
      </c>
      <c r="X58" s="10">
        <v>11.58</v>
      </c>
      <c r="Y58" s="10">
        <v>701.56</v>
      </c>
      <c r="Z58" s="10">
        <v>800.15</v>
      </c>
      <c r="AA58" s="10">
        <v>4.92</v>
      </c>
      <c r="AB58" s="10">
        <v>13.15</v>
      </c>
      <c r="AC58" s="10">
        <v>836.49</v>
      </c>
      <c r="AD58" s="10">
        <v>926.69</v>
      </c>
      <c r="AE58" s="28">
        <v>6.69</v>
      </c>
      <c r="AF58" s="28">
        <v>10.59</v>
      </c>
      <c r="AG58" s="28">
        <v>562.33000000000004</v>
      </c>
      <c r="AH58" s="10">
        <v>642.03</v>
      </c>
      <c r="AI58" s="28">
        <v>9.25</v>
      </c>
      <c r="AJ58" s="28">
        <v>12.85</v>
      </c>
      <c r="AK58" s="28">
        <v>775.51</v>
      </c>
      <c r="AL58" s="10">
        <v>825.31</v>
      </c>
      <c r="AM58" s="9">
        <v>5</v>
      </c>
      <c r="AN58" s="9">
        <v>2</v>
      </c>
      <c r="AO58" s="9">
        <v>4</v>
      </c>
      <c r="AP58" s="9">
        <v>1</v>
      </c>
      <c r="AQ58" s="9">
        <v>1</v>
      </c>
    </row>
    <row r="59" spans="1:43">
      <c r="A59" s="12">
        <v>39813</v>
      </c>
      <c r="B59" s="10">
        <v>3.15</v>
      </c>
      <c r="C59" s="10">
        <v>6.59</v>
      </c>
      <c r="D59" s="10">
        <v>268.16000000000003</v>
      </c>
      <c r="E59" s="10">
        <v>351.9</v>
      </c>
      <c r="F59" s="10">
        <v>4.76</v>
      </c>
      <c r="G59" s="10">
        <v>7.36</v>
      </c>
      <c r="H59" s="10">
        <v>310.88</v>
      </c>
      <c r="I59" s="10">
        <v>394.48</v>
      </c>
      <c r="J59" s="10">
        <v>6.59</v>
      </c>
      <c r="K59" s="10">
        <v>8</v>
      </c>
      <c r="L59" s="10">
        <v>369.64</v>
      </c>
      <c r="M59" s="10">
        <v>437.44</v>
      </c>
      <c r="N59" s="10">
        <v>8.02</v>
      </c>
      <c r="O59" s="10">
        <v>8.3800000000000008</v>
      </c>
      <c r="P59" s="10">
        <v>405.03</v>
      </c>
      <c r="Q59" s="10">
        <v>438.83</v>
      </c>
      <c r="R59" s="9">
        <v>15</v>
      </c>
      <c r="S59" s="9">
        <v>10</v>
      </c>
      <c r="T59" s="9">
        <v>7</v>
      </c>
      <c r="U59" s="9">
        <v>3</v>
      </c>
      <c r="V59" s="9">
        <v>0</v>
      </c>
      <c r="W59" s="10">
        <v>3.78</v>
      </c>
      <c r="X59" s="10">
        <v>11.11</v>
      </c>
      <c r="Y59" s="10">
        <v>710.17</v>
      </c>
      <c r="Z59" s="10">
        <v>803.57</v>
      </c>
      <c r="AA59" s="10">
        <v>4.9800000000000004</v>
      </c>
      <c r="AB59" s="10">
        <v>12.31</v>
      </c>
      <c r="AC59" s="10">
        <v>805.57</v>
      </c>
      <c r="AD59" s="10">
        <v>889.17</v>
      </c>
      <c r="AE59" s="28">
        <v>6.73</v>
      </c>
      <c r="AF59" s="28">
        <v>9.91</v>
      </c>
      <c r="AG59" s="28">
        <v>560.42999999999995</v>
      </c>
      <c r="AH59" s="10">
        <v>628.23</v>
      </c>
      <c r="AI59" s="28">
        <v>9.19</v>
      </c>
      <c r="AJ59" s="28">
        <v>13.26</v>
      </c>
      <c r="AK59" s="28">
        <v>892.64</v>
      </c>
      <c r="AL59" s="10">
        <v>926.44</v>
      </c>
      <c r="AM59" s="9">
        <v>4</v>
      </c>
      <c r="AN59" s="9">
        <v>2</v>
      </c>
      <c r="AO59" s="9">
        <v>4</v>
      </c>
      <c r="AP59" s="9">
        <v>1</v>
      </c>
      <c r="AQ59" s="9">
        <v>1</v>
      </c>
    </row>
    <row r="60" spans="1:43">
      <c r="A60" s="12">
        <v>39844</v>
      </c>
      <c r="B60" s="10">
        <v>3.1</v>
      </c>
      <c r="C60" s="10">
        <v>6.19</v>
      </c>
      <c r="D60" s="10">
        <v>271.27999999999997</v>
      </c>
      <c r="E60" s="10">
        <v>328.99</v>
      </c>
      <c r="F60" s="10">
        <v>4.78</v>
      </c>
      <c r="G60" s="10">
        <v>6.74</v>
      </c>
      <c r="H60" s="10">
        <v>286.04000000000002</v>
      </c>
      <c r="I60" s="10">
        <v>338.64</v>
      </c>
      <c r="J60" s="10">
        <v>6.59</v>
      </c>
      <c r="K60" s="10">
        <v>7.15</v>
      </c>
      <c r="L60" s="10">
        <v>295.60000000000002</v>
      </c>
      <c r="M60" s="10">
        <v>326.60000000000002</v>
      </c>
      <c r="N60" s="10">
        <v>7.96</v>
      </c>
      <c r="O60" s="10">
        <v>7.83</v>
      </c>
      <c r="P60" s="10">
        <v>341.29</v>
      </c>
      <c r="Q60" s="10">
        <v>372.89</v>
      </c>
      <c r="R60" s="9">
        <v>14</v>
      </c>
      <c r="S60" s="9">
        <v>10</v>
      </c>
      <c r="T60" s="9">
        <v>7</v>
      </c>
      <c r="U60" s="9">
        <v>3</v>
      </c>
      <c r="V60" s="9">
        <v>0</v>
      </c>
      <c r="W60" s="10">
        <v>3.73</v>
      </c>
      <c r="X60" s="10">
        <v>8.89</v>
      </c>
      <c r="Y60" s="10">
        <v>536.22</v>
      </c>
      <c r="Z60" s="10">
        <v>598.88</v>
      </c>
      <c r="AA60" s="10">
        <v>4.8499999999999996</v>
      </c>
      <c r="AB60" s="10">
        <v>9.77</v>
      </c>
      <c r="AC60" s="10">
        <v>588.66999999999996</v>
      </c>
      <c r="AD60" s="10">
        <v>641.27</v>
      </c>
      <c r="AE60" s="28">
        <v>6.69</v>
      </c>
      <c r="AF60" s="28">
        <v>8.82</v>
      </c>
      <c r="AG60" s="28">
        <v>462.45</v>
      </c>
      <c r="AH60" s="10">
        <v>493.45</v>
      </c>
      <c r="AI60" s="28">
        <v>9.1300000000000008</v>
      </c>
      <c r="AJ60" s="28">
        <v>11.37</v>
      </c>
      <c r="AK60" s="28">
        <v>695.24</v>
      </c>
      <c r="AL60" s="10">
        <v>726.84</v>
      </c>
      <c r="AM60" s="9">
        <v>5</v>
      </c>
      <c r="AN60" s="9">
        <v>3</v>
      </c>
      <c r="AO60" s="9">
        <v>4</v>
      </c>
      <c r="AP60" s="9">
        <v>1</v>
      </c>
      <c r="AQ60" s="9">
        <v>1</v>
      </c>
    </row>
    <row r="61" spans="1:43">
      <c r="A61" s="12">
        <v>39872</v>
      </c>
      <c r="B61" s="10">
        <v>3.1</v>
      </c>
      <c r="C61" s="10">
        <v>6.38</v>
      </c>
      <c r="D61" s="10">
        <v>267.42</v>
      </c>
      <c r="E61" s="10">
        <v>313.42</v>
      </c>
      <c r="F61" s="10">
        <v>4.8</v>
      </c>
      <c r="G61" s="10">
        <v>7.26</v>
      </c>
      <c r="H61" s="10">
        <v>304.64</v>
      </c>
      <c r="I61" s="10">
        <v>346.34</v>
      </c>
      <c r="J61" s="10">
        <v>6.58</v>
      </c>
      <c r="K61" s="10">
        <v>7.97</v>
      </c>
      <c r="L61" s="10">
        <v>337.68</v>
      </c>
      <c r="M61" s="10">
        <v>378.78</v>
      </c>
      <c r="N61" s="10">
        <v>8.6199999999999992</v>
      </c>
      <c r="O61" s="10">
        <v>9.23</v>
      </c>
      <c r="P61" s="10">
        <v>432.94</v>
      </c>
      <c r="Q61" s="10">
        <v>483.14</v>
      </c>
      <c r="R61" s="9">
        <v>15</v>
      </c>
      <c r="S61" s="9">
        <v>11</v>
      </c>
      <c r="T61" s="9">
        <v>8</v>
      </c>
      <c r="U61" s="9">
        <v>4</v>
      </c>
      <c r="V61" s="9">
        <v>0</v>
      </c>
      <c r="W61" s="10">
        <v>3.64</v>
      </c>
      <c r="X61" s="10">
        <v>8.83</v>
      </c>
      <c r="Y61" s="10">
        <v>507.79</v>
      </c>
      <c r="Z61" s="10">
        <v>558.33000000000004</v>
      </c>
      <c r="AA61" s="10">
        <v>4.82</v>
      </c>
      <c r="AB61" s="10">
        <v>9.32</v>
      </c>
      <c r="AC61" s="10">
        <v>510.67</v>
      </c>
      <c r="AD61" s="10">
        <v>552.37</v>
      </c>
      <c r="AE61" s="28">
        <v>6.7</v>
      </c>
      <c r="AF61" s="28">
        <v>9.01</v>
      </c>
      <c r="AG61" s="28">
        <v>441.32</v>
      </c>
      <c r="AH61" s="10">
        <v>482.42</v>
      </c>
      <c r="AI61" s="28">
        <v>9.08</v>
      </c>
      <c r="AJ61" s="28">
        <v>10.210000000000001</v>
      </c>
      <c r="AK61" s="28">
        <v>530.89</v>
      </c>
      <c r="AL61" s="10">
        <v>581.09</v>
      </c>
      <c r="AM61" s="9">
        <v>7</v>
      </c>
      <c r="AN61" s="9">
        <v>2</v>
      </c>
      <c r="AO61" s="9">
        <v>4</v>
      </c>
      <c r="AP61" s="9">
        <v>1</v>
      </c>
      <c r="AQ61" s="9">
        <v>1</v>
      </c>
    </row>
    <row r="62" spans="1:43">
      <c r="A62" s="12">
        <v>39903</v>
      </c>
      <c r="B62" s="10">
        <v>3.27</v>
      </c>
      <c r="C62" s="10">
        <v>7.06</v>
      </c>
      <c r="D62" s="10">
        <v>320.55</v>
      </c>
      <c r="E62" s="10">
        <v>366.17</v>
      </c>
      <c r="F62" s="10">
        <v>4.8600000000000003</v>
      </c>
      <c r="G62" s="10">
        <v>7.82</v>
      </c>
      <c r="H62" s="10">
        <v>343.76</v>
      </c>
      <c r="I62" s="10">
        <v>386.66</v>
      </c>
      <c r="J62" s="10">
        <v>6.6</v>
      </c>
      <c r="K62" s="10">
        <v>8.34</v>
      </c>
      <c r="L62" s="10">
        <v>362.65</v>
      </c>
      <c r="M62" s="10">
        <v>410.25</v>
      </c>
      <c r="N62" s="10">
        <v>9.17</v>
      </c>
      <c r="O62" s="10">
        <v>9.24</v>
      </c>
      <c r="P62" s="10">
        <v>426.69</v>
      </c>
      <c r="Q62" s="10">
        <v>481.89</v>
      </c>
      <c r="R62" s="9">
        <v>13</v>
      </c>
      <c r="S62" s="9">
        <v>12</v>
      </c>
      <c r="T62" s="9">
        <v>11</v>
      </c>
      <c r="U62" s="9">
        <v>3</v>
      </c>
      <c r="V62" s="9">
        <v>0</v>
      </c>
      <c r="W62" s="10">
        <v>3.66</v>
      </c>
      <c r="X62" s="10">
        <v>9.6999999999999993</v>
      </c>
      <c r="Y62" s="10">
        <v>579.70000000000005</v>
      </c>
      <c r="Z62" s="10">
        <v>630.69000000000005</v>
      </c>
      <c r="AA62" s="10">
        <v>4.8</v>
      </c>
      <c r="AB62" s="10">
        <v>10.199999999999999</v>
      </c>
      <c r="AC62" s="10">
        <v>581.35</v>
      </c>
      <c r="AD62" s="10">
        <v>624.25</v>
      </c>
      <c r="AE62" s="28">
        <v>6.71</v>
      </c>
      <c r="AF62" s="28">
        <v>9.66</v>
      </c>
      <c r="AG62" s="28">
        <v>494.88</v>
      </c>
      <c r="AH62" s="10">
        <v>542.48</v>
      </c>
      <c r="AI62" s="28">
        <v>9.02</v>
      </c>
      <c r="AJ62" s="28">
        <v>11.22</v>
      </c>
      <c r="AK62" s="28">
        <v>624.24</v>
      </c>
      <c r="AL62" s="10">
        <v>679.44</v>
      </c>
      <c r="AM62" s="9">
        <v>6</v>
      </c>
      <c r="AN62" s="9">
        <v>2</v>
      </c>
      <c r="AO62" s="9">
        <v>4</v>
      </c>
      <c r="AP62" s="9">
        <v>1</v>
      </c>
      <c r="AQ62" s="9">
        <v>1</v>
      </c>
    </row>
    <row r="63" spans="1:43">
      <c r="A63" s="12">
        <v>39933</v>
      </c>
      <c r="B63" s="10">
        <v>3.22</v>
      </c>
      <c r="C63" s="10">
        <v>6.35</v>
      </c>
      <c r="D63" s="10">
        <v>240.18</v>
      </c>
      <c r="E63" s="10">
        <v>290.83</v>
      </c>
      <c r="F63" s="10">
        <v>4.83</v>
      </c>
      <c r="G63" s="10">
        <v>7.18</v>
      </c>
      <c r="H63" s="10">
        <v>266.67</v>
      </c>
      <c r="I63" s="10">
        <v>315.47000000000003</v>
      </c>
      <c r="J63" s="10">
        <v>6.59</v>
      </c>
      <c r="K63" s="10">
        <v>7.69</v>
      </c>
      <c r="L63" s="10">
        <v>284.32</v>
      </c>
      <c r="M63" s="10">
        <v>329.92</v>
      </c>
      <c r="N63" s="10">
        <v>9.14</v>
      </c>
      <c r="O63" s="10">
        <v>8.5</v>
      </c>
      <c r="P63" s="10">
        <v>339.05</v>
      </c>
      <c r="Q63" s="10">
        <v>393.15</v>
      </c>
      <c r="R63" s="9">
        <v>15</v>
      </c>
      <c r="S63" s="9">
        <v>11</v>
      </c>
      <c r="T63" s="9">
        <v>10</v>
      </c>
      <c r="U63" s="9">
        <v>3</v>
      </c>
      <c r="V63" s="9">
        <v>0</v>
      </c>
      <c r="W63" s="10">
        <v>3.92</v>
      </c>
      <c r="X63" s="10">
        <v>9.24</v>
      </c>
      <c r="Y63" s="10">
        <v>523.87</v>
      </c>
      <c r="Z63" s="10">
        <v>580</v>
      </c>
      <c r="AA63" s="10">
        <v>4.87</v>
      </c>
      <c r="AB63" s="10">
        <v>9.84</v>
      </c>
      <c r="AC63" s="10">
        <v>532.27</v>
      </c>
      <c r="AD63" s="10">
        <v>581.07000000000005</v>
      </c>
      <c r="AE63" s="28">
        <v>6.49</v>
      </c>
      <c r="AF63" s="28">
        <v>9.7899999999999991</v>
      </c>
      <c r="AG63" s="28">
        <v>494.01</v>
      </c>
      <c r="AH63" s="10">
        <v>539.61</v>
      </c>
      <c r="AI63" s="28">
        <v>9.51</v>
      </c>
      <c r="AJ63" s="28">
        <v>10.82</v>
      </c>
      <c r="AK63" s="28">
        <v>570.73</v>
      </c>
      <c r="AL63" s="10">
        <v>624.83000000000004</v>
      </c>
      <c r="AM63" s="9">
        <v>7</v>
      </c>
      <c r="AN63" s="9">
        <v>3</v>
      </c>
      <c r="AO63" s="9">
        <v>4</v>
      </c>
      <c r="AP63" s="9">
        <v>2</v>
      </c>
      <c r="AQ63" s="9">
        <v>1</v>
      </c>
    </row>
    <row r="64" spans="1:43">
      <c r="A64" s="12">
        <v>39964</v>
      </c>
      <c r="B64" s="10">
        <v>3.19</v>
      </c>
      <c r="C64" s="10">
        <v>6.17</v>
      </c>
      <c r="D64" s="10">
        <v>187.73</v>
      </c>
      <c r="E64" s="10">
        <v>221.02</v>
      </c>
      <c r="F64" s="10">
        <v>4.82</v>
      </c>
      <c r="G64" s="10">
        <v>6.97</v>
      </c>
      <c r="H64" s="10">
        <v>201.21</v>
      </c>
      <c r="I64" s="10">
        <v>229.21</v>
      </c>
      <c r="J64" s="10">
        <v>6.58</v>
      </c>
      <c r="K64" s="10">
        <v>7.5</v>
      </c>
      <c r="L64" s="10">
        <v>212.36</v>
      </c>
      <c r="M64" s="10">
        <v>238.46</v>
      </c>
      <c r="N64" s="10">
        <v>9.1</v>
      </c>
      <c r="O64" s="10">
        <v>8.14</v>
      </c>
      <c r="P64" s="10">
        <v>241.76</v>
      </c>
      <c r="Q64" s="10">
        <v>285.86</v>
      </c>
      <c r="R64" s="9">
        <v>15</v>
      </c>
      <c r="S64" s="9">
        <v>10</v>
      </c>
      <c r="T64" s="9">
        <v>10</v>
      </c>
      <c r="U64" s="9">
        <v>3</v>
      </c>
      <c r="V64" s="9">
        <v>0</v>
      </c>
      <c r="W64" s="10">
        <v>3.88</v>
      </c>
      <c r="X64" s="10">
        <v>8.73</v>
      </c>
      <c r="Y64" s="10">
        <v>438.57</v>
      </c>
      <c r="Z64" s="10">
        <v>476.49</v>
      </c>
      <c r="AA64" s="10">
        <v>4.82</v>
      </c>
      <c r="AB64" s="10">
        <v>9.2100000000000009</v>
      </c>
      <c r="AC64" s="10">
        <v>425.35</v>
      </c>
      <c r="AD64" s="10">
        <v>453.35</v>
      </c>
      <c r="AE64" s="28">
        <v>6.52</v>
      </c>
      <c r="AF64" s="28">
        <v>9.1</v>
      </c>
      <c r="AG64" s="28">
        <v>372.83</v>
      </c>
      <c r="AH64" s="10">
        <v>398.93</v>
      </c>
      <c r="AI64" s="28">
        <v>9.4499999999999993</v>
      </c>
      <c r="AJ64" s="28">
        <v>9.92</v>
      </c>
      <c r="AK64" s="28">
        <v>420.22</v>
      </c>
      <c r="AL64" s="10">
        <v>464.32</v>
      </c>
      <c r="AM64" s="9">
        <v>7</v>
      </c>
      <c r="AN64" s="9">
        <v>3</v>
      </c>
      <c r="AO64" s="9">
        <v>4</v>
      </c>
      <c r="AP64" s="9">
        <v>2</v>
      </c>
      <c r="AQ64" s="9">
        <v>1</v>
      </c>
    </row>
    <row r="65" spans="1:43">
      <c r="A65" s="12">
        <v>39994</v>
      </c>
      <c r="B65" s="10">
        <v>3.27</v>
      </c>
      <c r="C65" s="10">
        <v>6.58</v>
      </c>
      <c r="D65" s="10">
        <v>169.04</v>
      </c>
      <c r="E65" s="10">
        <v>202.27</v>
      </c>
      <c r="F65" s="10">
        <v>4.82</v>
      </c>
      <c r="G65" s="10">
        <v>7.24</v>
      </c>
      <c r="H65" s="10">
        <v>169.62</v>
      </c>
      <c r="I65" s="10">
        <v>202.22</v>
      </c>
      <c r="J65" s="10">
        <v>6.57</v>
      </c>
      <c r="K65" s="10">
        <v>7.61</v>
      </c>
      <c r="L65" s="10">
        <v>181.83</v>
      </c>
      <c r="M65" s="10">
        <v>219.73</v>
      </c>
      <c r="N65" s="10">
        <v>9.06</v>
      </c>
      <c r="O65" s="10">
        <v>8.02</v>
      </c>
      <c r="P65" s="10">
        <v>205.48</v>
      </c>
      <c r="Q65" s="10">
        <v>250.28</v>
      </c>
      <c r="R65" s="9">
        <v>13</v>
      </c>
      <c r="S65" s="9">
        <v>10</v>
      </c>
      <c r="T65" s="9">
        <v>10</v>
      </c>
      <c r="U65" s="9">
        <v>3</v>
      </c>
      <c r="V65" s="9">
        <v>0</v>
      </c>
      <c r="W65" s="10">
        <v>3.84</v>
      </c>
      <c r="X65" s="10">
        <v>8.5</v>
      </c>
      <c r="Y65" s="10">
        <v>356.96</v>
      </c>
      <c r="Z65" s="10">
        <v>393.7</v>
      </c>
      <c r="AA65" s="10">
        <v>4.78</v>
      </c>
      <c r="AB65" s="10">
        <v>8.8800000000000008</v>
      </c>
      <c r="AC65" s="10">
        <v>333.05</v>
      </c>
      <c r="AD65" s="10">
        <v>365.65</v>
      </c>
      <c r="AE65" s="28">
        <v>6.56</v>
      </c>
      <c r="AF65" s="28">
        <v>9.16</v>
      </c>
      <c r="AG65" s="28">
        <v>337.11</v>
      </c>
      <c r="AH65" s="10">
        <v>375.01</v>
      </c>
      <c r="AI65" s="28">
        <v>9.3800000000000008</v>
      </c>
      <c r="AJ65" s="28">
        <v>9.6999999999999993</v>
      </c>
      <c r="AK65" s="28">
        <v>373.25</v>
      </c>
      <c r="AL65" s="10">
        <v>418.05</v>
      </c>
      <c r="AM65" s="9">
        <v>7</v>
      </c>
      <c r="AN65" s="9">
        <v>4</v>
      </c>
      <c r="AO65" s="9">
        <v>3</v>
      </c>
      <c r="AP65" s="9">
        <v>2</v>
      </c>
      <c r="AQ65" s="9">
        <v>1</v>
      </c>
    </row>
    <row r="66" spans="1:43">
      <c r="A66" s="12">
        <v>40025</v>
      </c>
      <c r="B66" s="10">
        <v>3.23</v>
      </c>
      <c r="C66" s="10">
        <v>6.49</v>
      </c>
      <c r="D66" s="10">
        <v>135.19999999999999</v>
      </c>
      <c r="E66" s="10">
        <v>167.77</v>
      </c>
      <c r="F66" s="10">
        <v>4.8099999999999996</v>
      </c>
      <c r="G66" s="10">
        <v>7.08</v>
      </c>
      <c r="H66" s="10">
        <v>137.83000000000001</v>
      </c>
      <c r="I66" s="10">
        <v>165.93</v>
      </c>
      <c r="J66" s="10">
        <v>6.56</v>
      </c>
      <c r="K66" s="10">
        <v>7.38</v>
      </c>
      <c r="L66" s="10">
        <v>143.19</v>
      </c>
      <c r="M66" s="10">
        <v>182.69</v>
      </c>
      <c r="N66" s="10">
        <v>9.02</v>
      </c>
      <c r="O66" s="10">
        <v>7.7</v>
      </c>
      <c r="P66" s="10">
        <v>161.75</v>
      </c>
      <c r="Q66" s="10">
        <v>209.75</v>
      </c>
      <c r="R66" s="9">
        <v>13</v>
      </c>
      <c r="S66" s="9">
        <v>11</v>
      </c>
      <c r="T66" s="9">
        <v>9</v>
      </c>
      <c r="U66" s="9">
        <v>3</v>
      </c>
      <c r="V66" s="9">
        <v>0</v>
      </c>
      <c r="W66" s="10">
        <v>3.86</v>
      </c>
      <c r="X66" s="10">
        <v>7.86</v>
      </c>
      <c r="Y66" s="10">
        <v>269.72000000000003</v>
      </c>
      <c r="Z66" s="10">
        <v>304.69</v>
      </c>
      <c r="AA66" s="10">
        <v>4.75</v>
      </c>
      <c r="AB66" s="10">
        <v>8.3000000000000007</v>
      </c>
      <c r="AC66" s="10">
        <v>260.19</v>
      </c>
      <c r="AD66" s="10">
        <v>288.29000000000002</v>
      </c>
      <c r="AE66" s="28">
        <v>6.56</v>
      </c>
      <c r="AF66" s="28">
        <v>8.8699999999999992</v>
      </c>
      <c r="AG66" s="28">
        <v>292.5</v>
      </c>
      <c r="AH66" s="10">
        <v>332</v>
      </c>
      <c r="AI66" s="28">
        <v>9.31</v>
      </c>
      <c r="AJ66" s="28">
        <v>8.89</v>
      </c>
      <c r="AK66" s="28">
        <v>280.3</v>
      </c>
      <c r="AL66" s="10">
        <v>328.3</v>
      </c>
      <c r="AM66" s="9">
        <v>7</v>
      </c>
      <c r="AN66" s="9">
        <v>4</v>
      </c>
      <c r="AO66" s="9">
        <v>3</v>
      </c>
      <c r="AP66" s="9">
        <v>2</v>
      </c>
      <c r="AQ66" s="9">
        <v>1</v>
      </c>
    </row>
    <row r="67" spans="1:43">
      <c r="A67" s="12">
        <v>40056</v>
      </c>
      <c r="B67" s="10">
        <v>3.2</v>
      </c>
      <c r="C67" s="10">
        <v>6.64</v>
      </c>
      <c r="D67" s="10">
        <v>122.28</v>
      </c>
      <c r="E67" s="10">
        <v>169.19</v>
      </c>
      <c r="F67" s="10">
        <v>4.8</v>
      </c>
      <c r="G67" s="10">
        <v>7.13</v>
      </c>
      <c r="H67" s="10">
        <v>131.72999999999999</v>
      </c>
      <c r="I67" s="10">
        <v>183.43</v>
      </c>
      <c r="J67" s="10">
        <v>6.55</v>
      </c>
      <c r="K67" s="10">
        <v>7.41</v>
      </c>
      <c r="L67" s="10">
        <v>146.37</v>
      </c>
      <c r="M67" s="10">
        <v>205.07</v>
      </c>
      <c r="N67" s="10">
        <v>8.98</v>
      </c>
      <c r="O67" s="10">
        <v>7.7</v>
      </c>
      <c r="P67" s="10">
        <v>170.9</v>
      </c>
      <c r="Q67" s="10">
        <v>228.8</v>
      </c>
      <c r="R67" s="9">
        <v>13</v>
      </c>
      <c r="S67" s="9">
        <v>11</v>
      </c>
      <c r="T67" s="9">
        <v>9</v>
      </c>
      <c r="U67" s="9">
        <v>3</v>
      </c>
      <c r="V67" s="9">
        <v>0</v>
      </c>
      <c r="W67" s="10">
        <v>3.82</v>
      </c>
      <c r="X67" s="10">
        <v>8</v>
      </c>
      <c r="Y67" s="10">
        <v>256.25</v>
      </c>
      <c r="Z67" s="10">
        <v>305.58999999999997</v>
      </c>
      <c r="AA67" s="10">
        <v>4.71</v>
      </c>
      <c r="AB67" s="10">
        <v>8.32</v>
      </c>
      <c r="AC67" s="10">
        <v>251.28</v>
      </c>
      <c r="AD67" s="10">
        <v>302.98</v>
      </c>
      <c r="AE67" s="28">
        <v>6.6</v>
      </c>
      <c r="AF67" s="28">
        <v>8.69</v>
      </c>
      <c r="AG67" s="28">
        <v>274.45</v>
      </c>
      <c r="AH67" s="10">
        <v>333.15</v>
      </c>
      <c r="AI67" s="28">
        <v>9.25</v>
      </c>
      <c r="AJ67" s="28">
        <v>8.76</v>
      </c>
      <c r="AK67" s="28">
        <v>276.87</v>
      </c>
      <c r="AL67" s="10">
        <v>334.77</v>
      </c>
      <c r="AM67" s="9">
        <v>7</v>
      </c>
      <c r="AN67" s="9">
        <v>4</v>
      </c>
      <c r="AO67" s="9">
        <v>3</v>
      </c>
      <c r="AP67" s="9">
        <v>2</v>
      </c>
      <c r="AQ67" s="9">
        <v>1</v>
      </c>
    </row>
    <row r="68" spans="1:43">
      <c r="A68" s="12">
        <v>40086</v>
      </c>
      <c r="B68" s="10">
        <v>3.18</v>
      </c>
      <c r="C68" s="10">
        <v>6.65</v>
      </c>
      <c r="D68" s="10">
        <v>119.08</v>
      </c>
      <c r="E68" s="10">
        <v>181.61</v>
      </c>
      <c r="F68" s="10">
        <v>4.79</v>
      </c>
      <c r="G68" s="10">
        <v>7.16</v>
      </c>
      <c r="H68" s="10">
        <v>132.03</v>
      </c>
      <c r="I68" s="10">
        <v>195.03</v>
      </c>
      <c r="J68" s="10">
        <v>6.54</v>
      </c>
      <c r="K68" s="10">
        <v>7.47</v>
      </c>
      <c r="L68" s="10">
        <v>147.16999999999999</v>
      </c>
      <c r="M68" s="10">
        <v>216.97</v>
      </c>
      <c r="N68" s="10">
        <v>8.93</v>
      </c>
      <c r="O68" s="10">
        <v>7.76</v>
      </c>
      <c r="P68" s="10">
        <v>170.31</v>
      </c>
      <c r="Q68" s="10">
        <v>239.81</v>
      </c>
      <c r="R68" s="9">
        <v>13</v>
      </c>
      <c r="S68" s="9">
        <v>12</v>
      </c>
      <c r="T68" s="9">
        <v>8</v>
      </c>
      <c r="U68" s="9">
        <v>3</v>
      </c>
      <c r="V68" s="9">
        <v>0</v>
      </c>
      <c r="W68" s="10">
        <v>3.74</v>
      </c>
      <c r="X68" s="10">
        <v>7.84</v>
      </c>
      <c r="Y68" s="10">
        <v>236.77</v>
      </c>
      <c r="Z68" s="10">
        <v>301.41000000000003</v>
      </c>
      <c r="AA68" s="10">
        <v>4.58</v>
      </c>
      <c r="AB68" s="10">
        <v>8.1</v>
      </c>
      <c r="AC68" s="10">
        <v>226.69</v>
      </c>
      <c r="AD68" s="10">
        <v>289.69</v>
      </c>
      <c r="AE68" s="28">
        <v>6.53</v>
      </c>
      <c r="AF68" s="28">
        <v>8.49</v>
      </c>
      <c r="AG68" s="28">
        <v>248.75</v>
      </c>
      <c r="AH68" s="10">
        <v>318.55</v>
      </c>
      <c r="AI68" s="28">
        <v>9.18</v>
      </c>
      <c r="AJ68" s="28">
        <v>8.67</v>
      </c>
      <c r="AK68" s="28">
        <v>261.58999999999997</v>
      </c>
      <c r="AL68" s="10">
        <v>331.09</v>
      </c>
      <c r="AM68" s="9">
        <v>9</v>
      </c>
      <c r="AN68" s="9">
        <v>6</v>
      </c>
      <c r="AO68" s="9">
        <v>2</v>
      </c>
      <c r="AP68" s="9">
        <v>2</v>
      </c>
      <c r="AQ68" s="9">
        <v>1</v>
      </c>
    </row>
    <row r="69" spans="1:43">
      <c r="A69" s="12">
        <v>40117</v>
      </c>
      <c r="B69" s="10">
        <v>3.17</v>
      </c>
      <c r="C69" s="10">
        <v>6.84</v>
      </c>
      <c r="D69" s="10">
        <v>119.53</v>
      </c>
      <c r="E69" s="10">
        <v>181.98</v>
      </c>
      <c r="F69" s="10">
        <v>4.79</v>
      </c>
      <c r="G69" s="10">
        <v>7.29</v>
      </c>
      <c r="H69" s="10">
        <v>136.43</v>
      </c>
      <c r="I69" s="10">
        <v>198.53</v>
      </c>
      <c r="J69" s="10">
        <v>6.52</v>
      </c>
      <c r="K69" s="10">
        <v>7.63</v>
      </c>
      <c r="L69" s="10">
        <v>153.74</v>
      </c>
      <c r="M69" s="10">
        <v>216.74</v>
      </c>
      <c r="N69" s="10">
        <v>9.01</v>
      </c>
      <c r="O69" s="10">
        <v>8</v>
      </c>
      <c r="P69" s="10">
        <v>179.78</v>
      </c>
      <c r="Q69" s="10">
        <v>245.48</v>
      </c>
      <c r="R69" s="9">
        <v>13</v>
      </c>
      <c r="S69" s="9">
        <v>13</v>
      </c>
      <c r="T69" s="9">
        <v>8</v>
      </c>
      <c r="U69" s="9">
        <v>4</v>
      </c>
      <c r="V69" s="9">
        <v>1</v>
      </c>
      <c r="W69" s="10">
        <v>3.69</v>
      </c>
      <c r="X69" s="10">
        <v>7.87</v>
      </c>
      <c r="Y69" s="10">
        <v>220.44</v>
      </c>
      <c r="Z69" s="10">
        <v>284.73</v>
      </c>
      <c r="AA69" s="10">
        <v>4.5999999999999996</v>
      </c>
      <c r="AB69" s="10">
        <v>8.27</v>
      </c>
      <c r="AC69" s="10">
        <v>234.35</v>
      </c>
      <c r="AD69" s="10">
        <v>296.45</v>
      </c>
      <c r="AE69" s="28">
        <v>6.62</v>
      </c>
      <c r="AF69" s="28">
        <v>8.67</v>
      </c>
      <c r="AG69" s="28">
        <v>257.91000000000003</v>
      </c>
      <c r="AH69" s="10">
        <v>320.91000000000003</v>
      </c>
      <c r="AI69" s="28">
        <v>9.11</v>
      </c>
      <c r="AJ69" s="28">
        <v>8.7899999999999991</v>
      </c>
      <c r="AK69" s="28">
        <v>259.27999999999997</v>
      </c>
      <c r="AL69" s="10">
        <v>324.98</v>
      </c>
      <c r="AM69" s="9">
        <v>8</v>
      </c>
      <c r="AN69" s="9">
        <v>6</v>
      </c>
      <c r="AO69" s="9">
        <v>2</v>
      </c>
      <c r="AP69" s="9">
        <v>2</v>
      </c>
      <c r="AQ69" s="9">
        <v>1</v>
      </c>
    </row>
    <row r="70" spans="1:43">
      <c r="A70" s="12">
        <v>40147</v>
      </c>
      <c r="B70" s="10">
        <v>3.19</v>
      </c>
      <c r="C70" s="10">
        <v>6.51</v>
      </c>
      <c r="D70" s="10">
        <v>121.24</v>
      </c>
      <c r="E70" s="10">
        <v>190.16</v>
      </c>
      <c r="F70" s="10">
        <v>4.78</v>
      </c>
      <c r="G70" s="10">
        <v>7.09</v>
      </c>
      <c r="H70" s="10">
        <v>140.22999999999999</v>
      </c>
      <c r="I70" s="10">
        <v>212.83</v>
      </c>
      <c r="J70" s="10">
        <v>6.47</v>
      </c>
      <c r="K70" s="10">
        <v>7.44</v>
      </c>
      <c r="L70" s="10">
        <v>160.71</v>
      </c>
      <c r="M70" s="10">
        <v>226.81</v>
      </c>
      <c r="N70" s="10">
        <v>8.9600000000000009</v>
      </c>
      <c r="O70" s="10">
        <v>7.78</v>
      </c>
      <c r="P70" s="10">
        <v>187.55</v>
      </c>
      <c r="Q70" s="10">
        <v>253.55</v>
      </c>
      <c r="R70" s="9">
        <v>17</v>
      </c>
      <c r="S70" s="9">
        <v>11</v>
      </c>
      <c r="T70" s="9">
        <v>7</v>
      </c>
      <c r="U70" s="9">
        <v>4</v>
      </c>
      <c r="V70" s="9">
        <v>1</v>
      </c>
      <c r="W70" s="10">
        <v>3.65</v>
      </c>
      <c r="X70" s="10">
        <v>7.55</v>
      </c>
      <c r="Y70" s="10">
        <v>222.83</v>
      </c>
      <c r="Z70" s="10">
        <v>293.52</v>
      </c>
      <c r="AA70" s="10">
        <v>4.5599999999999996</v>
      </c>
      <c r="AB70" s="10">
        <v>7.94</v>
      </c>
      <c r="AC70" s="10">
        <v>225.09</v>
      </c>
      <c r="AD70" s="10">
        <v>297.69</v>
      </c>
      <c r="AE70" s="28">
        <v>6.67</v>
      </c>
      <c r="AF70" s="28">
        <v>8.3800000000000008</v>
      </c>
      <c r="AG70" s="28">
        <v>254.97</v>
      </c>
      <c r="AH70" s="10">
        <v>321.07</v>
      </c>
      <c r="AI70" s="28">
        <v>9.0399999999999991</v>
      </c>
      <c r="AJ70" s="28">
        <v>8.5</v>
      </c>
      <c r="AK70" s="28">
        <v>260.32</v>
      </c>
      <c r="AL70" s="10">
        <v>326.32</v>
      </c>
      <c r="AM70" s="9">
        <v>8</v>
      </c>
      <c r="AN70" s="9">
        <v>6</v>
      </c>
      <c r="AO70" s="9">
        <v>2</v>
      </c>
      <c r="AP70" s="9">
        <v>2</v>
      </c>
      <c r="AQ70" s="9">
        <v>1</v>
      </c>
    </row>
    <row r="71" spans="1:43">
      <c r="A71" s="12">
        <v>40178</v>
      </c>
      <c r="B71" s="10">
        <v>3.21</v>
      </c>
      <c r="C71" s="10">
        <v>6.61</v>
      </c>
      <c r="D71" s="10">
        <v>118.66</v>
      </c>
      <c r="E71" s="10">
        <v>194.32</v>
      </c>
      <c r="F71" s="10">
        <v>4.76</v>
      </c>
      <c r="G71" s="10">
        <v>7.11</v>
      </c>
      <c r="H71" s="10">
        <v>126.85</v>
      </c>
      <c r="I71" s="10">
        <v>194.85</v>
      </c>
      <c r="J71" s="10">
        <v>6.48</v>
      </c>
      <c r="K71" s="10">
        <v>7.48</v>
      </c>
      <c r="L71" s="10">
        <v>139.38</v>
      </c>
      <c r="M71" s="10">
        <v>196.28</v>
      </c>
      <c r="N71" s="10">
        <v>9.01</v>
      </c>
      <c r="O71" s="10">
        <v>7.72</v>
      </c>
      <c r="P71" s="10">
        <v>147.08000000000001</v>
      </c>
      <c r="Q71" s="10">
        <v>207.68</v>
      </c>
      <c r="R71" s="9">
        <v>17</v>
      </c>
      <c r="S71" s="9">
        <v>12</v>
      </c>
      <c r="T71" s="9">
        <v>6</v>
      </c>
      <c r="U71" s="9">
        <v>5</v>
      </c>
      <c r="V71" s="9">
        <v>1</v>
      </c>
      <c r="W71" s="10">
        <v>3.6</v>
      </c>
      <c r="X71" s="10">
        <v>7.32</v>
      </c>
      <c r="Y71" s="10">
        <v>189.07</v>
      </c>
      <c r="Z71" s="10">
        <v>265.95</v>
      </c>
      <c r="AA71" s="10">
        <v>4.5199999999999996</v>
      </c>
      <c r="AB71" s="10">
        <v>7.63</v>
      </c>
      <c r="AC71" s="10">
        <v>178.9</v>
      </c>
      <c r="AD71" s="10">
        <v>246.9</v>
      </c>
      <c r="AE71" s="28">
        <v>6.72</v>
      </c>
      <c r="AF71" s="28">
        <v>8.0500000000000007</v>
      </c>
      <c r="AG71" s="28">
        <v>196.3</v>
      </c>
      <c r="AH71" s="10">
        <v>253.2</v>
      </c>
      <c r="AI71" s="28">
        <v>8.9700000000000006</v>
      </c>
      <c r="AJ71" s="28">
        <v>8.09</v>
      </c>
      <c r="AK71" s="28">
        <v>184.46</v>
      </c>
      <c r="AL71" s="10">
        <v>245.06</v>
      </c>
      <c r="AM71" s="9">
        <v>9</v>
      </c>
      <c r="AN71" s="9">
        <v>5</v>
      </c>
      <c r="AO71" s="9">
        <v>2</v>
      </c>
      <c r="AP71" s="9">
        <v>2</v>
      </c>
      <c r="AQ71" s="9">
        <v>1</v>
      </c>
    </row>
    <row r="72" spans="1:43">
      <c r="A72" s="12">
        <v>40209</v>
      </c>
      <c r="B72" s="10">
        <v>3.18</v>
      </c>
      <c r="C72" s="10">
        <v>6.33</v>
      </c>
      <c r="D72" s="10">
        <v>109.76</v>
      </c>
      <c r="E72" s="10">
        <v>182.19</v>
      </c>
      <c r="F72" s="10">
        <v>4.75</v>
      </c>
      <c r="G72" s="10">
        <v>6.78</v>
      </c>
      <c r="H72" s="10">
        <v>117.52</v>
      </c>
      <c r="I72" s="10">
        <v>178.72</v>
      </c>
      <c r="J72" s="10">
        <v>6.48</v>
      </c>
      <c r="K72" s="10">
        <v>7.15</v>
      </c>
      <c r="L72" s="10">
        <v>130.59</v>
      </c>
      <c r="M72" s="10">
        <v>187.29</v>
      </c>
      <c r="N72" s="10">
        <v>8.9700000000000006</v>
      </c>
      <c r="O72" s="10">
        <v>7.64</v>
      </c>
      <c r="P72" s="10">
        <v>163.34</v>
      </c>
      <c r="Q72" s="10">
        <v>225.94</v>
      </c>
      <c r="R72" s="9">
        <v>17</v>
      </c>
      <c r="S72" s="9">
        <v>12</v>
      </c>
      <c r="T72" s="9">
        <v>6</v>
      </c>
      <c r="U72" s="9">
        <v>5</v>
      </c>
      <c r="V72" s="9">
        <v>1</v>
      </c>
      <c r="W72" s="10">
        <v>3.55</v>
      </c>
      <c r="X72" s="10">
        <v>7.09</v>
      </c>
      <c r="Y72" s="10">
        <v>184.05</v>
      </c>
      <c r="Z72" s="10">
        <v>257.72000000000003</v>
      </c>
      <c r="AA72" s="10">
        <v>4.43</v>
      </c>
      <c r="AB72" s="10">
        <v>7.35</v>
      </c>
      <c r="AC72" s="10">
        <v>174.22</v>
      </c>
      <c r="AD72" s="10">
        <v>235.42</v>
      </c>
      <c r="AE72" s="28">
        <v>6.74</v>
      </c>
      <c r="AF72" s="28">
        <v>7.79</v>
      </c>
      <c r="AG72" s="28">
        <v>194.97</v>
      </c>
      <c r="AH72" s="10">
        <v>251.67</v>
      </c>
      <c r="AI72" s="28">
        <v>8.99</v>
      </c>
      <c r="AJ72" s="28">
        <v>8.09</v>
      </c>
      <c r="AK72" s="28">
        <v>208.76</v>
      </c>
      <c r="AL72" s="10">
        <v>271.36</v>
      </c>
      <c r="AM72" s="9">
        <v>10</v>
      </c>
      <c r="AN72" s="9">
        <v>5</v>
      </c>
      <c r="AO72" s="9">
        <v>2</v>
      </c>
      <c r="AP72" s="9">
        <v>3</v>
      </c>
      <c r="AQ72" s="9">
        <v>1</v>
      </c>
    </row>
    <row r="73" spans="1:43">
      <c r="A73" s="12">
        <v>40237</v>
      </c>
      <c r="B73" s="10">
        <v>3.16</v>
      </c>
      <c r="C73" s="10">
        <v>6.29</v>
      </c>
      <c r="D73" s="10">
        <v>107.77</v>
      </c>
      <c r="E73" s="10">
        <v>147.44</v>
      </c>
      <c r="F73" s="10">
        <v>4.7300000000000004</v>
      </c>
      <c r="G73" s="10">
        <v>6.78</v>
      </c>
      <c r="H73" s="10">
        <v>118.12</v>
      </c>
      <c r="I73" s="10">
        <v>165.62</v>
      </c>
      <c r="J73" s="10">
        <v>6.48</v>
      </c>
      <c r="K73" s="10">
        <v>7.17</v>
      </c>
      <c r="L73" s="10">
        <v>133.29</v>
      </c>
      <c r="M73" s="10">
        <v>184.69</v>
      </c>
      <c r="N73" s="10">
        <v>8.92</v>
      </c>
      <c r="O73" s="10">
        <v>7.69</v>
      </c>
      <c r="P73" s="10">
        <v>168.18</v>
      </c>
      <c r="Q73" s="10">
        <v>225.68</v>
      </c>
      <c r="R73" s="9">
        <v>17</v>
      </c>
      <c r="S73" s="9">
        <v>12</v>
      </c>
      <c r="T73" s="9">
        <v>6</v>
      </c>
      <c r="U73" s="9">
        <v>5</v>
      </c>
      <c r="V73" s="9">
        <v>1</v>
      </c>
      <c r="W73" s="10">
        <v>3.52</v>
      </c>
      <c r="X73" s="10">
        <v>6.85</v>
      </c>
      <c r="Y73" s="10">
        <v>163.13999999999999</v>
      </c>
      <c r="Z73" s="10">
        <v>203.71</v>
      </c>
      <c r="AA73" s="10">
        <v>4.46</v>
      </c>
      <c r="AB73" s="10">
        <v>7.18</v>
      </c>
      <c r="AC73" s="10">
        <v>158.75</v>
      </c>
      <c r="AD73" s="10">
        <v>206.25</v>
      </c>
      <c r="AE73" s="28">
        <v>6.81</v>
      </c>
      <c r="AF73" s="28">
        <v>7.69</v>
      </c>
      <c r="AG73" s="28">
        <v>185.41</v>
      </c>
      <c r="AH73" s="10">
        <v>236.81</v>
      </c>
      <c r="AI73" s="28">
        <v>8.92</v>
      </c>
      <c r="AJ73" s="28">
        <v>7.92</v>
      </c>
      <c r="AK73" s="28">
        <v>191.02</v>
      </c>
      <c r="AL73" s="10">
        <v>248.52</v>
      </c>
      <c r="AM73" s="9">
        <v>9</v>
      </c>
      <c r="AN73" s="9">
        <v>5</v>
      </c>
      <c r="AO73" s="9">
        <v>2</v>
      </c>
      <c r="AP73" s="9">
        <v>3</v>
      </c>
      <c r="AQ73" s="9">
        <v>1</v>
      </c>
    </row>
    <row r="74" spans="1:43">
      <c r="A74" s="12">
        <v>40268</v>
      </c>
      <c r="B74" s="10">
        <v>3.14</v>
      </c>
      <c r="C74" s="10">
        <v>6.53</v>
      </c>
      <c r="D74" s="10">
        <v>96.34</v>
      </c>
      <c r="E74" s="10">
        <v>125.58</v>
      </c>
      <c r="F74" s="10">
        <v>4.7300000000000004</v>
      </c>
      <c r="G74" s="10">
        <v>6.97</v>
      </c>
      <c r="H74" s="10">
        <v>110.59</v>
      </c>
      <c r="I74" s="10">
        <v>145.09</v>
      </c>
      <c r="J74" s="10">
        <v>6.57</v>
      </c>
      <c r="K74" s="10">
        <v>7.35</v>
      </c>
      <c r="L74" s="10">
        <v>131</v>
      </c>
      <c r="M74" s="10">
        <v>169.6</v>
      </c>
      <c r="N74" s="10">
        <v>9.1300000000000008</v>
      </c>
      <c r="O74" s="10">
        <v>7.75</v>
      </c>
      <c r="P74" s="10">
        <v>158.08000000000001</v>
      </c>
      <c r="Q74" s="10">
        <v>197.08</v>
      </c>
      <c r="R74" s="9">
        <v>19</v>
      </c>
      <c r="S74" s="9">
        <v>11</v>
      </c>
      <c r="T74" s="9">
        <v>6</v>
      </c>
      <c r="U74" s="9">
        <v>6</v>
      </c>
      <c r="V74" s="9">
        <v>2</v>
      </c>
      <c r="W74" s="10">
        <v>3.63</v>
      </c>
      <c r="X74" s="10">
        <v>7.07</v>
      </c>
      <c r="Y74" s="10">
        <v>148.97999999999999</v>
      </c>
      <c r="Z74" s="10">
        <v>179.11</v>
      </c>
      <c r="AA74" s="10">
        <v>4.51</v>
      </c>
      <c r="AB74" s="10">
        <v>7.38</v>
      </c>
      <c r="AC74" s="10">
        <v>151.97</v>
      </c>
      <c r="AD74" s="10">
        <v>186.47</v>
      </c>
      <c r="AE74" s="28">
        <v>6.69</v>
      </c>
      <c r="AF74" s="28">
        <v>7.76</v>
      </c>
      <c r="AG74" s="28">
        <v>171.88</v>
      </c>
      <c r="AH74" s="10">
        <v>210.48</v>
      </c>
      <c r="AI74" s="28">
        <v>8.85</v>
      </c>
      <c r="AJ74" s="28">
        <v>7.92</v>
      </c>
      <c r="AK74" s="28">
        <v>174.51</v>
      </c>
      <c r="AL74" s="10">
        <v>213.51</v>
      </c>
      <c r="AM74" s="9">
        <v>9</v>
      </c>
      <c r="AN74" s="9">
        <v>7</v>
      </c>
      <c r="AO74" s="9">
        <v>2</v>
      </c>
      <c r="AP74" s="9">
        <v>3</v>
      </c>
      <c r="AQ74" s="9">
        <v>1</v>
      </c>
    </row>
    <row r="75" spans="1:43">
      <c r="A75" s="12">
        <v>40298</v>
      </c>
      <c r="B75" s="10">
        <v>3.13</v>
      </c>
      <c r="C75" s="10">
        <v>6.48</v>
      </c>
      <c r="D75" s="10">
        <v>88.57</v>
      </c>
      <c r="E75" s="10">
        <v>120.14</v>
      </c>
      <c r="F75" s="10">
        <v>4.71</v>
      </c>
      <c r="G75" s="10">
        <v>6.92</v>
      </c>
      <c r="H75" s="10">
        <v>102.06</v>
      </c>
      <c r="I75" s="10">
        <v>139.86000000000001</v>
      </c>
      <c r="J75" s="10">
        <v>6.57</v>
      </c>
      <c r="K75" s="10">
        <v>7.26</v>
      </c>
      <c r="L75" s="10">
        <v>122.31</v>
      </c>
      <c r="M75" s="10">
        <v>166.01</v>
      </c>
      <c r="N75" s="10">
        <v>9.07</v>
      </c>
      <c r="O75" s="10">
        <v>7.57</v>
      </c>
      <c r="P75" s="10">
        <v>144.24</v>
      </c>
      <c r="Q75" s="10">
        <v>186.14</v>
      </c>
      <c r="R75" s="9">
        <v>21</v>
      </c>
      <c r="S75" s="9">
        <v>11</v>
      </c>
      <c r="T75" s="9">
        <v>6</v>
      </c>
      <c r="U75" s="9">
        <v>5</v>
      </c>
      <c r="V75" s="9">
        <v>2</v>
      </c>
      <c r="W75" s="10">
        <v>3.53</v>
      </c>
      <c r="X75" s="10">
        <v>6.98</v>
      </c>
      <c r="Y75" s="10">
        <v>137.91999999999999</v>
      </c>
      <c r="Z75" s="10">
        <v>170.32</v>
      </c>
      <c r="AA75" s="10">
        <v>4.4400000000000004</v>
      </c>
      <c r="AB75" s="10">
        <v>7.31</v>
      </c>
      <c r="AC75" s="10">
        <v>141.18</v>
      </c>
      <c r="AD75" s="10">
        <v>178.98</v>
      </c>
      <c r="AE75" s="28">
        <v>6.75</v>
      </c>
      <c r="AF75" s="28">
        <v>7.68</v>
      </c>
      <c r="AG75" s="28">
        <v>164.25</v>
      </c>
      <c r="AH75" s="10">
        <v>207.95</v>
      </c>
      <c r="AI75" s="28">
        <v>8.83</v>
      </c>
      <c r="AJ75" s="28">
        <v>7.8</v>
      </c>
      <c r="AK75" s="28">
        <v>166.78</v>
      </c>
      <c r="AL75" s="10">
        <v>208.68</v>
      </c>
      <c r="AM75" s="9">
        <v>9</v>
      </c>
      <c r="AN75" s="9">
        <v>8</v>
      </c>
      <c r="AO75" s="9">
        <v>1</v>
      </c>
      <c r="AP75" s="9">
        <v>4</v>
      </c>
      <c r="AQ75" s="9">
        <v>1</v>
      </c>
    </row>
    <row r="76" spans="1:43">
      <c r="A76" s="12">
        <v>40329</v>
      </c>
      <c r="B76" s="10">
        <v>3.16</v>
      </c>
      <c r="C76" s="10">
        <v>6.4</v>
      </c>
      <c r="D76" s="10">
        <v>114.81</v>
      </c>
      <c r="E76" s="10">
        <v>162.26</v>
      </c>
      <c r="F76" s="10">
        <v>4.7</v>
      </c>
      <c r="G76" s="10">
        <v>6.79</v>
      </c>
      <c r="H76" s="10">
        <v>120.37</v>
      </c>
      <c r="I76" s="10">
        <v>171.87</v>
      </c>
      <c r="J76" s="10">
        <v>6.58</v>
      </c>
      <c r="K76" s="10">
        <v>7.17</v>
      </c>
      <c r="L76" s="10">
        <v>138.86000000000001</v>
      </c>
      <c r="M76" s="10">
        <v>191.36</v>
      </c>
      <c r="N76" s="10">
        <v>9.02</v>
      </c>
      <c r="O76" s="10">
        <v>7.59</v>
      </c>
      <c r="P76" s="10">
        <v>166.37</v>
      </c>
      <c r="Q76" s="10">
        <v>217.57</v>
      </c>
      <c r="R76" s="9">
        <v>20</v>
      </c>
      <c r="S76" s="9">
        <v>11</v>
      </c>
      <c r="T76" s="9">
        <v>6</v>
      </c>
      <c r="U76" s="9">
        <v>5</v>
      </c>
      <c r="V76" s="9">
        <v>2</v>
      </c>
      <c r="W76" s="10">
        <v>3.54</v>
      </c>
      <c r="X76" s="10">
        <v>7.02</v>
      </c>
      <c r="Y76" s="10">
        <v>175.46</v>
      </c>
      <c r="Z76" s="10">
        <v>223.92</v>
      </c>
      <c r="AA76" s="10">
        <v>4.47</v>
      </c>
      <c r="AB76" s="10">
        <v>7.35</v>
      </c>
      <c r="AC76" s="10">
        <v>175.95</v>
      </c>
      <c r="AD76" s="10">
        <v>227.45</v>
      </c>
      <c r="AE76" s="28">
        <v>6.8</v>
      </c>
      <c r="AF76" s="28">
        <v>7.89</v>
      </c>
      <c r="AG76" s="28">
        <v>210.09</v>
      </c>
      <c r="AH76" s="10">
        <v>262.58999999999997</v>
      </c>
      <c r="AI76" s="28">
        <v>8.77</v>
      </c>
      <c r="AJ76" s="28">
        <v>8.17</v>
      </c>
      <c r="AK76" s="28">
        <v>224.46</v>
      </c>
      <c r="AL76" s="10">
        <v>275.66000000000003</v>
      </c>
      <c r="AM76" s="9">
        <v>8</v>
      </c>
      <c r="AN76" s="9">
        <v>7</v>
      </c>
      <c r="AO76" s="9">
        <v>1</v>
      </c>
      <c r="AP76" s="9">
        <v>4</v>
      </c>
      <c r="AQ76" s="9">
        <v>1</v>
      </c>
    </row>
    <row r="77" spans="1:43">
      <c r="A77" s="12">
        <v>40359</v>
      </c>
      <c r="B77" s="10">
        <v>3.27</v>
      </c>
      <c r="C77" s="10">
        <v>6.28</v>
      </c>
      <c r="D77" s="10">
        <v>127.9</v>
      </c>
      <c r="E77" s="10">
        <v>184.35</v>
      </c>
      <c r="F77" s="10">
        <v>4.6900000000000004</v>
      </c>
      <c r="G77" s="10">
        <v>6.61</v>
      </c>
      <c r="H77" s="10">
        <v>134.38</v>
      </c>
      <c r="I77" s="10">
        <v>193.28</v>
      </c>
      <c r="J77" s="10">
        <v>6.6</v>
      </c>
      <c r="K77" s="10">
        <v>6.97</v>
      </c>
      <c r="L77" s="10">
        <v>151.11000000000001</v>
      </c>
      <c r="M77" s="10">
        <v>206.41</v>
      </c>
      <c r="N77" s="10">
        <v>8.99</v>
      </c>
      <c r="O77" s="10">
        <v>7.38</v>
      </c>
      <c r="P77" s="10">
        <v>178.59</v>
      </c>
      <c r="Q77" s="10">
        <v>228.69</v>
      </c>
      <c r="R77" s="9">
        <v>19</v>
      </c>
      <c r="S77" s="9">
        <v>11</v>
      </c>
      <c r="T77" s="9">
        <v>6</v>
      </c>
      <c r="U77" s="9">
        <v>6</v>
      </c>
      <c r="V77" s="9">
        <v>2</v>
      </c>
      <c r="W77" s="10">
        <v>3.44</v>
      </c>
      <c r="X77" s="10">
        <v>6.85</v>
      </c>
      <c r="Y77" s="10">
        <v>183.83</v>
      </c>
      <c r="Z77" s="10">
        <v>241.19</v>
      </c>
      <c r="AA77" s="10">
        <v>4.38</v>
      </c>
      <c r="AB77" s="10">
        <v>7.15</v>
      </c>
      <c r="AC77" s="10">
        <v>188.08</v>
      </c>
      <c r="AD77" s="10">
        <v>246.98</v>
      </c>
      <c r="AE77" s="28">
        <v>6.83</v>
      </c>
      <c r="AF77" s="28">
        <v>7.64</v>
      </c>
      <c r="AG77" s="28">
        <v>217.86</v>
      </c>
      <c r="AH77" s="10">
        <v>273.16000000000003</v>
      </c>
      <c r="AI77" s="28">
        <v>8.7100000000000009</v>
      </c>
      <c r="AJ77" s="28">
        <v>7.79</v>
      </c>
      <c r="AK77" s="28">
        <v>219.49</v>
      </c>
      <c r="AL77" s="10">
        <v>269.58999999999997</v>
      </c>
      <c r="AM77" s="9">
        <v>9</v>
      </c>
      <c r="AN77" s="9">
        <v>8</v>
      </c>
      <c r="AO77" s="9">
        <v>0</v>
      </c>
      <c r="AP77" s="9">
        <v>4</v>
      </c>
      <c r="AQ77" s="9">
        <v>1</v>
      </c>
    </row>
    <row r="78" spans="1:43">
      <c r="A78" s="12">
        <v>40390</v>
      </c>
      <c r="B78" s="10">
        <v>3.24</v>
      </c>
      <c r="C78" s="10">
        <v>6.19</v>
      </c>
      <c r="D78" s="10">
        <v>117.96</v>
      </c>
      <c r="E78" s="10">
        <v>162.78</v>
      </c>
      <c r="F78" s="10">
        <v>4.67</v>
      </c>
      <c r="G78" s="10">
        <v>6.52</v>
      </c>
      <c r="H78" s="10">
        <v>124.5</v>
      </c>
      <c r="I78" s="10">
        <v>175</v>
      </c>
      <c r="J78" s="10">
        <v>6.6</v>
      </c>
      <c r="K78" s="10">
        <v>6.86</v>
      </c>
      <c r="L78" s="10">
        <v>139.16</v>
      </c>
      <c r="M78" s="10">
        <v>185.36</v>
      </c>
      <c r="N78" s="10">
        <v>8.93</v>
      </c>
      <c r="O78" s="10">
        <v>7.18</v>
      </c>
      <c r="P78" s="10">
        <v>156.85</v>
      </c>
      <c r="Q78" s="10">
        <v>197.85</v>
      </c>
      <c r="R78" s="9">
        <v>22</v>
      </c>
      <c r="S78" s="9">
        <v>10</v>
      </c>
      <c r="T78" s="9">
        <v>6</v>
      </c>
      <c r="U78" s="9">
        <v>6</v>
      </c>
      <c r="V78" s="9">
        <v>2</v>
      </c>
      <c r="W78" s="10">
        <v>3.5</v>
      </c>
      <c r="X78" s="10">
        <v>6.63</v>
      </c>
      <c r="Y78" s="10">
        <v>161.44</v>
      </c>
      <c r="Z78" s="10">
        <v>206.95</v>
      </c>
      <c r="AA78" s="10">
        <v>4.5</v>
      </c>
      <c r="AB78" s="10">
        <v>7.02</v>
      </c>
      <c r="AC78" s="10">
        <v>175.48</v>
      </c>
      <c r="AD78" s="10">
        <v>225.98</v>
      </c>
      <c r="AE78" s="28">
        <v>6.8</v>
      </c>
      <c r="AF78" s="28">
        <v>7.46</v>
      </c>
      <c r="AG78" s="28">
        <v>199.37</v>
      </c>
      <c r="AH78" s="10">
        <v>245.57</v>
      </c>
      <c r="AI78" s="28">
        <v>8.86</v>
      </c>
      <c r="AJ78" s="28">
        <v>7.64</v>
      </c>
      <c r="AK78" s="28">
        <v>202.56</v>
      </c>
      <c r="AL78" s="10">
        <v>243.56</v>
      </c>
      <c r="AM78" s="9">
        <v>9</v>
      </c>
      <c r="AN78" s="9">
        <v>10</v>
      </c>
      <c r="AO78" s="9">
        <v>2</v>
      </c>
      <c r="AP78" s="9">
        <v>5</v>
      </c>
      <c r="AQ78" s="9">
        <v>1</v>
      </c>
    </row>
    <row r="79" spans="1:43">
      <c r="A79" s="12">
        <v>40421</v>
      </c>
      <c r="B79" s="10">
        <v>3.23</v>
      </c>
      <c r="C79" s="10">
        <v>5.98</v>
      </c>
      <c r="D79" s="10">
        <v>125.19</v>
      </c>
      <c r="E79" s="10">
        <v>174.09</v>
      </c>
      <c r="F79" s="10">
        <v>4.67</v>
      </c>
      <c r="G79" s="10">
        <v>6.3</v>
      </c>
      <c r="H79" s="10">
        <v>134.07</v>
      </c>
      <c r="I79" s="10">
        <v>191.07</v>
      </c>
      <c r="J79" s="10">
        <v>6.56</v>
      </c>
      <c r="K79" s="10">
        <v>6.62</v>
      </c>
      <c r="L79" s="10">
        <v>150.88</v>
      </c>
      <c r="M79" s="10">
        <v>202.48</v>
      </c>
      <c r="N79" s="10">
        <v>8.86</v>
      </c>
      <c r="O79" s="10">
        <v>6.85</v>
      </c>
      <c r="P79" s="10">
        <v>162.58000000000001</v>
      </c>
      <c r="Q79" s="10">
        <v>208.28</v>
      </c>
      <c r="R79" s="9">
        <v>25</v>
      </c>
      <c r="S79" s="9">
        <v>13</v>
      </c>
      <c r="T79" s="9">
        <v>5</v>
      </c>
      <c r="U79" s="9">
        <v>6</v>
      </c>
      <c r="V79" s="9">
        <v>2</v>
      </c>
      <c r="W79" s="10">
        <v>3.47</v>
      </c>
      <c r="X79" s="10">
        <v>6.3</v>
      </c>
      <c r="Y79" s="10">
        <v>157.02000000000001</v>
      </c>
      <c r="Z79" s="10">
        <v>206.41</v>
      </c>
      <c r="AA79" s="10">
        <v>4.49</v>
      </c>
      <c r="AB79" s="10">
        <v>6.69</v>
      </c>
      <c r="AC79" s="10">
        <v>173.09</v>
      </c>
      <c r="AD79" s="10">
        <v>230.09</v>
      </c>
      <c r="AE79" s="28">
        <v>6.8</v>
      </c>
      <c r="AF79" s="28">
        <v>7.04</v>
      </c>
      <c r="AG79" s="28">
        <v>192.81</v>
      </c>
      <c r="AH79" s="10">
        <v>244.41</v>
      </c>
      <c r="AI79" s="28">
        <v>8.81</v>
      </c>
      <c r="AJ79" s="28">
        <v>7.12</v>
      </c>
      <c r="AK79" s="28">
        <v>190.4</v>
      </c>
      <c r="AL79" s="10">
        <v>236.1</v>
      </c>
      <c r="AM79" s="9">
        <v>9</v>
      </c>
      <c r="AN79" s="9">
        <v>11</v>
      </c>
      <c r="AO79" s="9">
        <v>2</v>
      </c>
      <c r="AP79" s="9">
        <v>5</v>
      </c>
      <c r="AQ79" s="9">
        <v>1</v>
      </c>
    </row>
    <row r="80" spans="1:43">
      <c r="A80" s="12">
        <v>40451</v>
      </c>
      <c r="B80" s="10">
        <v>3.23</v>
      </c>
      <c r="C80" s="10">
        <v>6.45</v>
      </c>
      <c r="D80" s="10">
        <v>119.42</v>
      </c>
      <c r="E80" s="10">
        <v>169.24</v>
      </c>
      <c r="F80" s="10">
        <v>4.66</v>
      </c>
      <c r="G80" s="10">
        <v>6.71</v>
      </c>
      <c r="H80" s="10">
        <v>129.19</v>
      </c>
      <c r="I80" s="10">
        <v>186.09</v>
      </c>
      <c r="J80" s="10">
        <v>6.62</v>
      </c>
      <c r="K80" s="10">
        <v>6.96</v>
      </c>
      <c r="L80" s="10">
        <v>147.34</v>
      </c>
      <c r="M80" s="10">
        <v>205.04</v>
      </c>
      <c r="N80" s="10">
        <v>9.1199999999999992</v>
      </c>
      <c r="O80" s="10">
        <v>7.06</v>
      </c>
      <c r="P80" s="10">
        <v>155.47999999999999</v>
      </c>
      <c r="Q80" s="10">
        <v>210.18</v>
      </c>
      <c r="R80" s="9">
        <v>24</v>
      </c>
      <c r="S80" s="9">
        <v>15</v>
      </c>
      <c r="T80" s="9">
        <v>4</v>
      </c>
      <c r="U80" s="9">
        <v>8</v>
      </c>
      <c r="V80" s="9">
        <v>2</v>
      </c>
      <c r="W80" s="10">
        <v>3.46</v>
      </c>
      <c r="X80" s="10">
        <v>6.78</v>
      </c>
      <c r="Y80" s="10">
        <v>152.63</v>
      </c>
      <c r="Z80" s="10">
        <v>202.98</v>
      </c>
      <c r="AA80" s="10">
        <v>4.5</v>
      </c>
      <c r="AB80" s="10">
        <v>7.15</v>
      </c>
      <c r="AC80" s="10">
        <v>173.11</v>
      </c>
      <c r="AD80" s="10">
        <v>230.01</v>
      </c>
      <c r="AE80" s="28">
        <v>6.8</v>
      </c>
      <c r="AF80" s="28">
        <v>7.32</v>
      </c>
      <c r="AG80" s="28">
        <v>183.15</v>
      </c>
      <c r="AH80" s="10">
        <v>240.85</v>
      </c>
      <c r="AI80" s="28">
        <v>8.98</v>
      </c>
      <c r="AJ80" s="28">
        <v>7.47</v>
      </c>
      <c r="AK80" s="28">
        <v>195.83</v>
      </c>
      <c r="AL80" s="10">
        <v>250.53</v>
      </c>
      <c r="AM80" s="9">
        <v>10</v>
      </c>
      <c r="AN80" s="9">
        <v>12</v>
      </c>
      <c r="AO80" s="9">
        <v>2</v>
      </c>
      <c r="AP80" s="9">
        <v>6</v>
      </c>
      <c r="AQ80" s="9">
        <v>1</v>
      </c>
    </row>
    <row r="81" spans="1:43">
      <c r="A81" s="12">
        <v>40482</v>
      </c>
      <c r="B81" s="10">
        <v>3.21</v>
      </c>
      <c r="C81" s="10">
        <v>6.4</v>
      </c>
      <c r="D81" s="10">
        <v>111.97</v>
      </c>
      <c r="E81" s="10">
        <v>153.51</v>
      </c>
      <c r="F81" s="10">
        <v>4.6500000000000004</v>
      </c>
      <c r="G81" s="10">
        <v>6.72</v>
      </c>
      <c r="H81" s="10">
        <v>120.22</v>
      </c>
      <c r="I81" s="10">
        <v>174.82</v>
      </c>
      <c r="J81" s="10">
        <v>6.66</v>
      </c>
      <c r="K81" s="10">
        <v>6.99</v>
      </c>
      <c r="L81" s="10">
        <v>135.44</v>
      </c>
      <c r="M81" s="10">
        <v>189.14</v>
      </c>
      <c r="N81" s="10">
        <v>9.19</v>
      </c>
      <c r="O81" s="10">
        <v>7.17</v>
      </c>
      <c r="P81" s="10">
        <v>145.88</v>
      </c>
      <c r="Q81" s="10">
        <v>197.08</v>
      </c>
      <c r="R81" s="9">
        <v>24</v>
      </c>
      <c r="S81" s="9">
        <v>15</v>
      </c>
      <c r="T81" s="9">
        <v>4</v>
      </c>
      <c r="U81" s="9">
        <v>9</v>
      </c>
      <c r="V81" s="9">
        <v>2</v>
      </c>
      <c r="W81" s="10">
        <v>3.72</v>
      </c>
      <c r="X81" s="10">
        <v>6.79</v>
      </c>
      <c r="Y81" s="10">
        <v>150.51</v>
      </c>
      <c r="Z81" s="10">
        <v>192.68</v>
      </c>
      <c r="AA81" s="10">
        <v>4.6500000000000004</v>
      </c>
      <c r="AB81" s="10">
        <v>7.14</v>
      </c>
      <c r="AC81" s="10">
        <v>162.22999999999999</v>
      </c>
      <c r="AD81" s="10">
        <v>216.83</v>
      </c>
      <c r="AE81" s="28">
        <v>6.89</v>
      </c>
      <c r="AF81" s="28">
        <v>7.21</v>
      </c>
      <c r="AG81" s="28">
        <v>157.43</v>
      </c>
      <c r="AH81" s="10">
        <v>211.13</v>
      </c>
      <c r="AI81" s="28">
        <v>9.26</v>
      </c>
      <c r="AJ81" s="28">
        <v>7.45</v>
      </c>
      <c r="AK81" s="28">
        <v>173.44</v>
      </c>
      <c r="AL81" s="10">
        <v>224.64</v>
      </c>
      <c r="AM81" s="9">
        <v>8</v>
      </c>
      <c r="AN81" s="9">
        <v>13</v>
      </c>
      <c r="AO81" s="9">
        <v>2</v>
      </c>
      <c r="AP81" s="9">
        <v>7</v>
      </c>
      <c r="AQ81" s="9">
        <v>2</v>
      </c>
    </row>
    <row r="82" spans="1:43">
      <c r="A82" s="12">
        <v>40512</v>
      </c>
      <c r="B82" s="10">
        <v>3.18</v>
      </c>
      <c r="C82" s="10">
        <v>6.47</v>
      </c>
      <c r="D82" s="10">
        <v>103.76</v>
      </c>
      <c r="E82" s="10">
        <v>148.81</v>
      </c>
      <c r="F82" s="10">
        <v>4.63</v>
      </c>
      <c r="G82" s="10">
        <v>6.84</v>
      </c>
      <c r="H82" s="10">
        <v>111.38</v>
      </c>
      <c r="I82" s="10">
        <v>172.18</v>
      </c>
      <c r="J82" s="10">
        <v>6.7</v>
      </c>
      <c r="K82" s="10">
        <v>7.16</v>
      </c>
      <c r="L82" s="10">
        <v>129.58000000000001</v>
      </c>
      <c r="M82" s="10">
        <v>186.88</v>
      </c>
      <c r="N82" s="10">
        <v>9.15</v>
      </c>
      <c r="O82" s="10">
        <v>7.41</v>
      </c>
      <c r="P82" s="10">
        <v>145.66</v>
      </c>
      <c r="Q82" s="10">
        <v>200.26</v>
      </c>
      <c r="R82" s="9">
        <v>26</v>
      </c>
      <c r="S82" s="9">
        <v>12</v>
      </c>
      <c r="T82" s="9">
        <v>4</v>
      </c>
      <c r="U82" s="9">
        <v>9</v>
      </c>
      <c r="V82" s="9">
        <v>2</v>
      </c>
      <c r="W82" s="10">
        <v>3.67</v>
      </c>
      <c r="X82" s="10">
        <v>6.93</v>
      </c>
      <c r="Y82" s="10">
        <v>149.51</v>
      </c>
      <c r="Z82" s="10">
        <v>195.32</v>
      </c>
      <c r="AA82" s="10">
        <v>4.62</v>
      </c>
      <c r="AB82" s="10">
        <v>7.35</v>
      </c>
      <c r="AC82" s="10">
        <v>162.18</v>
      </c>
      <c r="AD82" s="10">
        <v>222.98</v>
      </c>
      <c r="AE82" s="28">
        <v>6.92</v>
      </c>
      <c r="AF82" s="28">
        <v>7.45</v>
      </c>
      <c r="AG82" s="28">
        <v>158.69999999999999</v>
      </c>
      <c r="AH82" s="10">
        <v>216</v>
      </c>
      <c r="AI82" s="28">
        <v>9.1999999999999993</v>
      </c>
      <c r="AJ82" s="28">
        <v>7.69</v>
      </c>
      <c r="AK82" s="28">
        <v>173.85</v>
      </c>
      <c r="AL82" s="10">
        <v>228.45</v>
      </c>
      <c r="AM82" s="9">
        <v>8</v>
      </c>
      <c r="AN82" s="9">
        <v>13</v>
      </c>
      <c r="AO82" s="9">
        <v>2</v>
      </c>
      <c r="AP82" s="9">
        <v>7</v>
      </c>
      <c r="AQ82" s="9">
        <v>2</v>
      </c>
    </row>
    <row r="83" spans="1:43">
      <c r="A83" s="12">
        <v>40543</v>
      </c>
      <c r="B83" s="10">
        <v>3.16</v>
      </c>
      <c r="C83" s="10">
        <v>6.58</v>
      </c>
      <c r="D83" s="10">
        <v>93.9</v>
      </c>
      <c r="E83" s="10">
        <v>126.52</v>
      </c>
      <c r="F83" s="10">
        <v>4.68</v>
      </c>
      <c r="G83" s="10">
        <v>6.98</v>
      </c>
      <c r="H83" s="10">
        <v>104.93</v>
      </c>
      <c r="I83" s="10">
        <v>152.72999999999999</v>
      </c>
      <c r="J83" s="10">
        <v>6.66</v>
      </c>
      <c r="K83" s="10">
        <v>7.23</v>
      </c>
      <c r="L83" s="10">
        <v>115.01</v>
      </c>
      <c r="M83" s="10">
        <v>168.61</v>
      </c>
      <c r="N83" s="10">
        <v>9.16</v>
      </c>
      <c r="O83" s="10">
        <v>7.5</v>
      </c>
      <c r="P83" s="10">
        <v>133.83000000000001</v>
      </c>
      <c r="Q83" s="10">
        <v>188.53</v>
      </c>
      <c r="R83" s="9">
        <v>21</v>
      </c>
      <c r="S83" s="9">
        <v>12</v>
      </c>
      <c r="T83" s="9">
        <v>4</v>
      </c>
      <c r="U83" s="9">
        <v>8</v>
      </c>
      <c r="V83" s="9">
        <v>2</v>
      </c>
      <c r="W83" s="10">
        <v>3.61</v>
      </c>
      <c r="X83" s="10">
        <v>7.22</v>
      </c>
      <c r="Y83" s="10">
        <v>157.15</v>
      </c>
      <c r="Z83" s="10">
        <v>190.86</v>
      </c>
      <c r="AA83" s="10">
        <v>4.53</v>
      </c>
      <c r="AB83" s="10">
        <v>7.58</v>
      </c>
      <c r="AC83" s="10">
        <v>165.2</v>
      </c>
      <c r="AD83" s="10">
        <v>213</v>
      </c>
      <c r="AE83" s="28">
        <v>6.96</v>
      </c>
      <c r="AF83" s="28">
        <v>7.69</v>
      </c>
      <c r="AG83" s="28">
        <v>160.9</v>
      </c>
      <c r="AH83" s="10">
        <v>214.5</v>
      </c>
      <c r="AI83" s="28">
        <v>9.06</v>
      </c>
      <c r="AJ83" s="28">
        <v>7.86</v>
      </c>
      <c r="AK83" s="28">
        <v>169.89</v>
      </c>
      <c r="AL83" s="10">
        <v>224.59</v>
      </c>
      <c r="AM83" s="9">
        <v>11</v>
      </c>
      <c r="AN83" s="9">
        <v>14</v>
      </c>
      <c r="AO83" s="9">
        <v>2</v>
      </c>
      <c r="AP83" s="9">
        <v>8</v>
      </c>
      <c r="AQ83" s="9">
        <v>2</v>
      </c>
    </row>
    <row r="84" spans="1:43">
      <c r="A84" s="12">
        <v>40574</v>
      </c>
      <c r="B84" s="10">
        <v>3.11</v>
      </c>
      <c r="C84" s="10">
        <v>6.31</v>
      </c>
      <c r="D84" s="10">
        <v>94.75</v>
      </c>
      <c r="E84" s="10">
        <v>125.25</v>
      </c>
      <c r="F84" s="10">
        <v>4.6399999999999997</v>
      </c>
      <c r="G84" s="10">
        <v>6.67</v>
      </c>
      <c r="H84" s="10">
        <v>99.9</v>
      </c>
      <c r="I84" s="10">
        <v>142.69999999999999</v>
      </c>
      <c r="J84" s="10">
        <v>6.68</v>
      </c>
      <c r="K84" s="10">
        <v>6.99</v>
      </c>
      <c r="L84" s="10">
        <v>111.26</v>
      </c>
      <c r="M84" s="10">
        <v>156.36000000000001</v>
      </c>
      <c r="N84" s="10">
        <v>9.09</v>
      </c>
      <c r="O84" s="10">
        <v>7.32</v>
      </c>
      <c r="P84" s="10">
        <v>131.1</v>
      </c>
      <c r="Q84" s="10">
        <v>180.2</v>
      </c>
      <c r="R84" s="9">
        <v>23</v>
      </c>
      <c r="S84" s="9">
        <v>12</v>
      </c>
      <c r="T84" s="9">
        <v>4</v>
      </c>
      <c r="U84" s="9">
        <v>8</v>
      </c>
      <c r="V84" s="9">
        <v>2</v>
      </c>
      <c r="W84" s="10">
        <v>3.49</v>
      </c>
      <c r="X84" s="10">
        <v>6.84</v>
      </c>
      <c r="Y84" s="10">
        <v>147.32</v>
      </c>
      <c r="Z84" s="10">
        <v>178.67</v>
      </c>
      <c r="AA84" s="10">
        <v>4.4800000000000004</v>
      </c>
      <c r="AB84" s="10">
        <v>7.22</v>
      </c>
      <c r="AC84" s="10">
        <v>154.32</v>
      </c>
      <c r="AD84" s="10">
        <v>197.12</v>
      </c>
      <c r="AE84" s="28">
        <v>6.99</v>
      </c>
      <c r="AF84" s="28">
        <v>7.45</v>
      </c>
      <c r="AG84" s="28">
        <v>157.83000000000001</v>
      </c>
      <c r="AH84" s="10">
        <v>202.93</v>
      </c>
      <c r="AI84" s="28">
        <v>9</v>
      </c>
      <c r="AJ84" s="28">
        <v>7.71</v>
      </c>
      <c r="AK84" s="28">
        <v>170.68</v>
      </c>
      <c r="AL84" s="10">
        <v>219.78</v>
      </c>
      <c r="AM84" s="9">
        <v>13</v>
      </c>
      <c r="AN84" s="9">
        <v>13</v>
      </c>
      <c r="AO84" s="9">
        <v>2</v>
      </c>
      <c r="AP84" s="9">
        <v>8</v>
      </c>
      <c r="AQ84" s="9">
        <v>2</v>
      </c>
    </row>
    <row r="85" spans="1:43">
      <c r="A85" s="12">
        <v>40602</v>
      </c>
      <c r="B85" s="10">
        <v>3.09</v>
      </c>
      <c r="C85" s="10">
        <v>6.28</v>
      </c>
      <c r="D85" s="10">
        <v>87.04</v>
      </c>
      <c r="E85" s="10">
        <v>115.2</v>
      </c>
      <c r="F85" s="10">
        <v>4.6100000000000003</v>
      </c>
      <c r="G85" s="10">
        <v>6.66</v>
      </c>
      <c r="H85" s="10">
        <v>92.58</v>
      </c>
      <c r="I85" s="10">
        <v>134.38</v>
      </c>
      <c r="J85" s="10">
        <v>6.7</v>
      </c>
      <c r="K85" s="10">
        <v>6.97</v>
      </c>
      <c r="L85" s="10">
        <v>107.31</v>
      </c>
      <c r="M85" s="10">
        <v>155.91</v>
      </c>
      <c r="N85" s="10">
        <v>9.0399999999999991</v>
      </c>
      <c r="O85" s="10">
        <v>7.31</v>
      </c>
      <c r="P85" s="10">
        <v>129.82</v>
      </c>
      <c r="Q85" s="10">
        <v>181.42</v>
      </c>
      <c r="R85" s="9">
        <v>24</v>
      </c>
      <c r="S85" s="9">
        <v>12</v>
      </c>
      <c r="T85" s="9">
        <v>4</v>
      </c>
      <c r="U85" s="9">
        <v>8</v>
      </c>
      <c r="V85" s="9">
        <v>2</v>
      </c>
      <c r="W85" s="10">
        <v>3.51</v>
      </c>
      <c r="X85" s="10">
        <v>6.83</v>
      </c>
      <c r="Y85" s="10">
        <v>141.18</v>
      </c>
      <c r="Z85" s="10">
        <v>170.21</v>
      </c>
      <c r="AA85" s="10">
        <v>4.49</v>
      </c>
      <c r="AB85" s="10">
        <v>7.2</v>
      </c>
      <c r="AC85" s="10">
        <v>146.85</v>
      </c>
      <c r="AD85" s="10">
        <v>188.65</v>
      </c>
      <c r="AE85" s="28">
        <v>7.02</v>
      </c>
      <c r="AF85" s="28">
        <v>7.42</v>
      </c>
      <c r="AG85" s="28">
        <v>151.84</v>
      </c>
      <c r="AH85" s="10">
        <v>200.44</v>
      </c>
      <c r="AI85" s="28">
        <v>8.9600000000000009</v>
      </c>
      <c r="AJ85" s="28">
        <v>7.66</v>
      </c>
      <c r="AK85" s="28">
        <v>164.56</v>
      </c>
      <c r="AL85" s="10">
        <v>216.16</v>
      </c>
      <c r="AM85" s="9">
        <v>12</v>
      </c>
      <c r="AN85" s="9">
        <v>13</v>
      </c>
      <c r="AO85" s="9">
        <v>2</v>
      </c>
      <c r="AP85" s="9">
        <v>8</v>
      </c>
      <c r="AQ85" s="9">
        <v>2</v>
      </c>
    </row>
    <row r="86" spans="1:43">
      <c r="A86" s="12">
        <v>40633</v>
      </c>
      <c r="B86" s="10">
        <v>3.16</v>
      </c>
      <c r="C86" s="10">
        <v>6.18</v>
      </c>
      <c r="D86" s="10">
        <v>82.56</v>
      </c>
      <c r="E86" s="10">
        <v>113.55</v>
      </c>
      <c r="F86" s="10">
        <v>4.59</v>
      </c>
      <c r="G86" s="10">
        <v>6.57</v>
      </c>
      <c r="H86" s="10">
        <v>89.38</v>
      </c>
      <c r="I86" s="10">
        <v>132.58000000000001</v>
      </c>
      <c r="J86" s="10">
        <v>6.62</v>
      </c>
      <c r="K86" s="10">
        <v>6.88</v>
      </c>
      <c r="L86" s="10">
        <v>102.86</v>
      </c>
      <c r="M86" s="10">
        <v>150.66</v>
      </c>
      <c r="N86" s="10">
        <v>8.9700000000000006</v>
      </c>
      <c r="O86" s="10">
        <v>7.23</v>
      </c>
      <c r="P86" s="10">
        <v>122.5</v>
      </c>
      <c r="Q86" s="10">
        <v>173.9</v>
      </c>
      <c r="R86" s="9">
        <v>26</v>
      </c>
      <c r="S86" s="9">
        <v>17</v>
      </c>
      <c r="T86" s="9">
        <v>2</v>
      </c>
      <c r="U86" s="9">
        <v>8</v>
      </c>
      <c r="V86" s="9">
        <v>2</v>
      </c>
      <c r="W86" s="10">
        <v>3.46</v>
      </c>
      <c r="X86" s="10">
        <v>6.68</v>
      </c>
      <c r="Y86" s="10">
        <v>131.88999999999999</v>
      </c>
      <c r="Z86" s="10">
        <v>163.68</v>
      </c>
      <c r="AA86" s="10">
        <v>4.57</v>
      </c>
      <c r="AB86" s="10">
        <v>7.11</v>
      </c>
      <c r="AC86" s="10">
        <v>143.34</v>
      </c>
      <c r="AD86" s="10">
        <v>186.54</v>
      </c>
      <c r="AE86" s="28">
        <v>7.19</v>
      </c>
      <c r="AF86" s="28">
        <v>7.42</v>
      </c>
      <c r="AG86" s="28">
        <v>156.76</v>
      </c>
      <c r="AH86" s="10">
        <v>204.56</v>
      </c>
      <c r="AI86" s="28">
        <v>8.84</v>
      </c>
      <c r="AJ86" s="28">
        <v>7.62</v>
      </c>
      <c r="AK86" s="28">
        <v>162.35</v>
      </c>
      <c r="AL86" s="10">
        <v>213.75</v>
      </c>
      <c r="AM86" s="9">
        <v>10</v>
      </c>
      <c r="AN86" s="9">
        <v>12</v>
      </c>
      <c r="AO86" s="9">
        <v>3</v>
      </c>
      <c r="AP86" s="9">
        <v>8</v>
      </c>
      <c r="AQ86" s="9">
        <v>2</v>
      </c>
    </row>
    <row r="87" spans="1:43">
      <c r="A87" s="12">
        <v>40663</v>
      </c>
      <c r="B87" s="10">
        <v>3.28</v>
      </c>
      <c r="C87" s="10">
        <v>6.23</v>
      </c>
      <c r="D87" s="10">
        <v>82.9</v>
      </c>
      <c r="E87" s="10">
        <v>114.97</v>
      </c>
      <c r="F87" s="10">
        <v>4.62</v>
      </c>
      <c r="G87" s="10">
        <v>6.57</v>
      </c>
      <c r="H87" s="10">
        <v>86.1</v>
      </c>
      <c r="I87" s="10">
        <v>132.4</v>
      </c>
      <c r="J87" s="10">
        <v>6.93</v>
      </c>
      <c r="K87" s="10">
        <v>6.97</v>
      </c>
      <c r="L87" s="10">
        <v>109.93</v>
      </c>
      <c r="M87" s="10">
        <v>164.23</v>
      </c>
      <c r="N87" s="10">
        <v>9.07</v>
      </c>
      <c r="O87" s="10">
        <v>7.24</v>
      </c>
      <c r="P87" s="10">
        <v>125.67</v>
      </c>
      <c r="Q87" s="10">
        <v>180.47</v>
      </c>
      <c r="R87" s="9">
        <v>28</v>
      </c>
      <c r="S87" s="9">
        <v>18</v>
      </c>
      <c r="T87" s="9">
        <v>4</v>
      </c>
      <c r="U87" s="9">
        <v>12</v>
      </c>
      <c r="V87" s="9">
        <v>4</v>
      </c>
      <c r="W87" s="10">
        <v>3.7</v>
      </c>
      <c r="X87" s="10">
        <v>7.18</v>
      </c>
      <c r="Y87" s="10">
        <v>176.93</v>
      </c>
      <c r="Z87" s="10">
        <v>210.57</v>
      </c>
      <c r="AA87" s="10">
        <v>4.6100000000000003</v>
      </c>
      <c r="AB87" s="10">
        <v>7.51</v>
      </c>
      <c r="AC87" s="10">
        <v>180.01</v>
      </c>
      <c r="AD87" s="10">
        <v>226.31</v>
      </c>
      <c r="AE87" s="28">
        <v>6.88</v>
      </c>
      <c r="AF87" s="28">
        <v>7.76</v>
      </c>
      <c r="AG87" s="28">
        <v>188.64</v>
      </c>
      <c r="AH87" s="10">
        <v>242.94</v>
      </c>
      <c r="AI87" s="28">
        <v>9.02</v>
      </c>
      <c r="AJ87" s="28">
        <v>7.96</v>
      </c>
      <c r="AK87" s="28">
        <v>197.9</v>
      </c>
      <c r="AL87" s="10">
        <v>252.7</v>
      </c>
      <c r="AM87" s="9">
        <v>8</v>
      </c>
      <c r="AN87" s="9">
        <v>11</v>
      </c>
      <c r="AO87" s="9">
        <v>4</v>
      </c>
      <c r="AP87" s="9">
        <v>7</v>
      </c>
      <c r="AQ87" s="9">
        <v>0</v>
      </c>
    </row>
    <row r="88" spans="1:43">
      <c r="A88" s="12">
        <v>40694</v>
      </c>
      <c r="B88" s="10">
        <v>3.28</v>
      </c>
      <c r="C88" s="10">
        <v>6.05</v>
      </c>
      <c r="D88" s="10">
        <v>84.17</v>
      </c>
      <c r="E88" s="10">
        <v>119.58</v>
      </c>
      <c r="F88" s="10">
        <v>4.6399999999999997</v>
      </c>
      <c r="G88" s="10">
        <v>6.35</v>
      </c>
      <c r="H88" s="10">
        <v>88.49</v>
      </c>
      <c r="I88" s="10">
        <v>135.99</v>
      </c>
      <c r="J88" s="10">
        <v>6.91</v>
      </c>
      <c r="K88" s="10">
        <v>6.78</v>
      </c>
      <c r="L88" s="10">
        <v>113.84</v>
      </c>
      <c r="M88" s="10">
        <v>165.24</v>
      </c>
      <c r="N88" s="10">
        <v>9.1</v>
      </c>
      <c r="O88" s="10">
        <v>7.09</v>
      </c>
      <c r="P88" s="10">
        <v>133.31</v>
      </c>
      <c r="Q88" s="10">
        <v>187.81</v>
      </c>
      <c r="R88" s="9">
        <v>28</v>
      </c>
      <c r="S88" s="9">
        <v>20</v>
      </c>
      <c r="T88" s="9">
        <v>5</v>
      </c>
      <c r="U88" s="9">
        <v>12</v>
      </c>
      <c r="V88" s="9">
        <v>4</v>
      </c>
      <c r="W88" s="10">
        <v>3.65</v>
      </c>
      <c r="X88" s="10">
        <v>6.95</v>
      </c>
      <c r="Y88" s="10">
        <v>172.48</v>
      </c>
      <c r="Z88" s="10">
        <v>209.31</v>
      </c>
      <c r="AA88" s="10">
        <v>4.5999999999999996</v>
      </c>
      <c r="AB88" s="10">
        <v>7.25</v>
      </c>
      <c r="AC88" s="10">
        <v>178.48</v>
      </c>
      <c r="AD88" s="10">
        <v>225.98</v>
      </c>
      <c r="AE88" s="28">
        <v>6.97</v>
      </c>
      <c r="AF88" s="28">
        <v>7.52</v>
      </c>
      <c r="AG88" s="28">
        <v>188.04</v>
      </c>
      <c r="AH88" s="10">
        <v>239.44</v>
      </c>
      <c r="AI88" s="28">
        <v>9.17</v>
      </c>
      <c r="AJ88" s="28">
        <v>7.73</v>
      </c>
      <c r="AK88" s="28">
        <v>197.19</v>
      </c>
      <c r="AL88" s="10">
        <v>251.69</v>
      </c>
      <c r="AM88" s="9">
        <v>8</v>
      </c>
      <c r="AN88" s="9">
        <v>11</v>
      </c>
      <c r="AO88" s="9">
        <v>5</v>
      </c>
      <c r="AP88" s="9">
        <v>8</v>
      </c>
      <c r="AQ88" s="9">
        <v>0</v>
      </c>
    </row>
    <row r="89" spans="1:43">
      <c r="A89" s="12">
        <v>40724</v>
      </c>
      <c r="B89" s="10">
        <v>3.26</v>
      </c>
      <c r="C89" s="10">
        <v>6.08</v>
      </c>
      <c r="D89" s="10">
        <v>92</v>
      </c>
      <c r="E89" s="10">
        <v>131.85</v>
      </c>
      <c r="F89" s="10">
        <v>4.6399999999999997</v>
      </c>
      <c r="G89" s="10">
        <v>6.42</v>
      </c>
      <c r="H89" s="10">
        <v>94.6</v>
      </c>
      <c r="I89" s="10">
        <v>154.80000000000001</v>
      </c>
      <c r="J89" s="10">
        <v>6.93</v>
      </c>
      <c r="K89" s="10">
        <v>6.88</v>
      </c>
      <c r="L89" s="10">
        <v>122.75</v>
      </c>
      <c r="M89" s="10">
        <v>185.45</v>
      </c>
      <c r="N89" s="10">
        <v>9.0500000000000007</v>
      </c>
      <c r="O89" s="10">
        <v>7.22</v>
      </c>
      <c r="P89" s="10">
        <v>142.97</v>
      </c>
      <c r="Q89" s="10">
        <v>201.77</v>
      </c>
      <c r="R89" s="9">
        <v>26</v>
      </c>
      <c r="S89" s="9">
        <v>20</v>
      </c>
      <c r="T89" s="9">
        <v>5</v>
      </c>
      <c r="U89" s="9">
        <v>12</v>
      </c>
      <c r="V89" s="9">
        <v>4</v>
      </c>
      <c r="W89" s="10">
        <v>3.45</v>
      </c>
      <c r="X89" s="10">
        <v>6.9</v>
      </c>
      <c r="Y89" s="10">
        <v>172.74</v>
      </c>
      <c r="Z89" s="10">
        <v>213.89</v>
      </c>
      <c r="AA89" s="10">
        <v>4.54</v>
      </c>
      <c r="AB89" s="10">
        <v>7.3</v>
      </c>
      <c r="AC89" s="10">
        <v>183.1</v>
      </c>
      <c r="AD89" s="10">
        <v>243.3</v>
      </c>
      <c r="AE89" s="28">
        <v>6.99</v>
      </c>
      <c r="AF89" s="28">
        <v>7.64</v>
      </c>
      <c r="AG89" s="28">
        <v>198.71</v>
      </c>
      <c r="AH89" s="10">
        <v>261.41000000000003</v>
      </c>
      <c r="AI89" s="28">
        <v>9.1199999999999992</v>
      </c>
      <c r="AJ89" s="28">
        <v>7.9</v>
      </c>
      <c r="AK89" s="28">
        <v>210.16</v>
      </c>
      <c r="AL89" s="10">
        <v>268.95999999999998</v>
      </c>
      <c r="AM89" s="9">
        <v>10</v>
      </c>
      <c r="AN89" s="9">
        <v>10</v>
      </c>
      <c r="AO89" s="9">
        <v>5</v>
      </c>
      <c r="AP89" s="9">
        <v>8</v>
      </c>
      <c r="AQ89" s="9">
        <v>0</v>
      </c>
    </row>
    <row r="90" spans="1:43">
      <c r="A90" s="12">
        <v>40755</v>
      </c>
      <c r="B90" s="10">
        <v>3.26</v>
      </c>
      <c r="C90" s="10">
        <v>5.67</v>
      </c>
      <c r="D90" s="10">
        <v>81.63</v>
      </c>
      <c r="E90" s="10">
        <v>131.38999999999999</v>
      </c>
      <c r="F90" s="10">
        <v>4.62</v>
      </c>
      <c r="G90" s="10">
        <v>5.99</v>
      </c>
      <c r="H90" s="10">
        <v>82.26</v>
      </c>
      <c r="I90" s="10">
        <v>151.26</v>
      </c>
      <c r="J90" s="10">
        <v>6.93</v>
      </c>
      <c r="K90" s="10">
        <v>6.42</v>
      </c>
      <c r="L90" s="10">
        <v>105.25</v>
      </c>
      <c r="M90" s="10">
        <v>180.55</v>
      </c>
      <c r="N90" s="10">
        <v>9</v>
      </c>
      <c r="O90" s="10">
        <v>6.75</v>
      </c>
      <c r="P90" s="10">
        <v>122.15</v>
      </c>
      <c r="Q90" s="10">
        <v>194.85</v>
      </c>
      <c r="R90" s="9">
        <v>29</v>
      </c>
      <c r="S90" s="9">
        <v>19</v>
      </c>
      <c r="T90" s="9">
        <v>5</v>
      </c>
      <c r="U90" s="9">
        <v>12</v>
      </c>
      <c r="V90" s="9">
        <v>4</v>
      </c>
      <c r="W90" s="10">
        <v>3.41</v>
      </c>
      <c r="X90" s="10">
        <v>6.59</v>
      </c>
      <c r="Y90" s="10">
        <v>171.7</v>
      </c>
      <c r="Z90" s="10">
        <v>222.84</v>
      </c>
      <c r="AA90" s="10">
        <v>4.53</v>
      </c>
      <c r="AB90" s="10">
        <v>6.95</v>
      </c>
      <c r="AC90" s="10">
        <v>178.77</v>
      </c>
      <c r="AD90" s="10">
        <v>247.77</v>
      </c>
      <c r="AE90" s="28">
        <v>7.01</v>
      </c>
      <c r="AF90" s="28">
        <v>7.27</v>
      </c>
      <c r="AG90" s="28">
        <v>189.71</v>
      </c>
      <c r="AH90" s="10">
        <v>265.01</v>
      </c>
      <c r="AI90" s="28">
        <v>9.08</v>
      </c>
      <c r="AJ90" s="28">
        <v>7.53</v>
      </c>
      <c r="AK90" s="28">
        <v>200.22</v>
      </c>
      <c r="AL90" s="10">
        <v>272.92</v>
      </c>
      <c r="AM90" s="9">
        <v>12</v>
      </c>
      <c r="AN90" s="9">
        <v>8</v>
      </c>
      <c r="AO90" s="9">
        <v>6</v>
      </c>
      <c r="AP90" s="9">
        <v>7</v>
      </c>
      <c r="AQ90" s="9">
        <v>0</v>
      </c>
    </row>
    <row r="91" spans="1:43">
      <c r="A91" s="12">
        <v>40786</v>
      </c>
      <c r="B91" s="10">
        <v>3.21</v>
      </c>
      <c r="C91" s="10">
        <v>5.46</v>
      </c>
      <c r="D91" s="10">
        <v>108.39</v>
      </c>
      <c r="E91" s="10">
        <v>168.87</v>
      </c>
      <c r="F91" s="10">
        <v>4.6100000000000003</v>
      </c>
      <c r="G91" s="10">
        <v>5.84</v>
      </c>
      <c r="H91" s="10">
        <v>111.26</v>
      </c>
      <c r="I91" s="10">
        <v>191.36</v>
      </c>
      <c r="J91" s="10">
        <v>6.94</v>
      </c>
      <c r="K91" s="10">
        <v>6.34</v>
      </c>
      <c r="L91" s="10">
        <v>140.32</v>
      </c>
      <c r="M91" s="10">
        <v>223.92</v>
      </c>
      <c r="N91" s="10">
        <v>8.94</v>
      </c>
      <c r="O91" s="10">
        <v>6.69</v>
      </c>
      <c r="P91" s="10">
        <v>158.03</v>
      </c>
      <c r="Q91" s="10">
        <v>231.33</v>
      </c>
      <c r="R91" s="9">
        <v>30</v>
      </c>
      <c r="S91" s="9">
        <v>18</v>
      </c>
      <c r="T91" s="9">
        <v>5</v>
      </c>
      <c r="U91" s="9">
        <v>12</v>
      </c>
      <c r="V91" s="9">
        <v>4</v>
      </c>
      <c r="W91" s="10">
        <v>3.59</v>
      </c>
      <c r="X91" s="10">
        <v>6.58</v>
      </c>
      <c r="Y91" s="10">
        <v>219.37</v>
      </c>
      <c r="Z91" s="10">
        <v>281.5</v>
      </c>
      <c r="AA91" s="10">
        <v>4.5599999999999996</v>
      </c>
      <c r="AB91" s="10">
        <v>6.92</v>
      </c>
      <c r="AC91" s="10">
        <v>219.28</v>
      </c>
      <c r="AD91" s="10">
        <v>299.38</v>
      </c>
      <c r="AE91" s="28">
        <v>7.03</v>
      </c>
      <c r="AF91" s="28">
        <v>7.31</v>
      </c>
      <c r="AG91" s="28">
        <v>236.72</v>
      </c>
      <c r="AH91" s="10">
        <v>320.32</v>
      </c>
      <c r="AI91" s="28">
        <v>9.0299999999999994</v>
      </c>
      <c r="AJ91" s="28">
        <v>7.61</v>
      </c>
      <c r="AK91" s="28">
        <v>250.83</v>
      </c>
      <c r="AL91" s="10">
        <v>324.13</v>
      </c>
      <c r="AM91" s="9">
        <v>11</v>
      </c>
      <c r="AN91" s="9">
        <v>7</v>
      </c>
      <c r="AO91" s="9">
        <v>6</v>
      </c>
      <c r="AP91" s="9">
        <v>7</v>
      </c>
      <c r="AQ91" s="9">
        <v>0</v>
      </c>
    </row>
    <row r="92" spans="1:43">
      <c r="A92" s="12">
        <v>40816</v>
      </c>
      <c r="B92" s="10">
        <v>3.19</v>
      </c>
      <c r="C92" s="10">
        <v>5.41</v>
      </c>
      <c r="D92" s="10">
        <v>122.11</v>
      </c>
      <c r="E92" s="10">
        <v>178.71</v>
      </c>
      <c r="F92" s="10">
        <v>4.62</v>
      </c>
      <c r="G92" s="10">
        <v>5.78</v>
      </c>
      <c r="H92" s="10">
        <v>127.08</v>
      </c>
      <c r="I92" s="10">
        <v>199.38</v>
      </c>
      <c r="J92" s="10">
        <v>6.96</v>
      </c>
      <c r="K92" s="10">
        <v>6.29</v>
      </c>
      <c r="L92" s="10">
        <v>157.41999999999999</v>
      </c>
      <c r="M92" s="10">
        <v>233.72</v>
      </c>
      <c r="N92" s="10">
        <v>9.01</v>
      </c>
      <c r="O92" s="10">
        <v>6.61</v>
      </c>
      <c r="P92" s="10">
        <v>173.72</v>
      </c>
      <c r="Q92" s="10">
        <v>239.22</v>
      </c>
      <c r="R92" s="9">
        <v>32</v>
      </c>
      <c r="S92" s="9">
        <v>18</v>
      </c>
      <c r="T92" s="9">
        <v>4</v>
      </c>
      <c r="U92" s="9">
        <v>13</v>
      </c>
      <c r="V92" s="9">
        <v>4</v>
      </c>
      <c r="W92" s="10">
        <v>3.53</v>
      </c>
      <c r="X92" s="10">
        <v>6.54</v>
      </c>
      <c r="Y92" s="10">
        <v>233.4</v>
      </c>
      <c r="Z92" s="10">
        <v>291.64999999999998</v>
      </c>
      <c r="AA92" s="10">
        <v>4.55</v>
      </c>
      <c r="AB92" s="10">
        <v>6.9</v>
      </c>
      <c r="AC92" s="10">
        <v>238.75</v>
      </c>
      <c r="AD92" s="10">
        <v>311.05</v>
      </c>
      <c r="AE92" s="28">
        <v>7.04</v>
      </c>
      <c r="AF92" s="28">
        <v>7.2</v>
      </c>
      <c r="AG92" s="28">
        <v>248.23</v>
      </c>
      <c r="AH92" s="10">
        <v>324.52999999999997</v>
      </c>
      <c r="AI92" s="28">
        <v>8.98</v>
      </c>
      <c r="AJ92" s="28">
        <v>7.49</v>
      </c>
      <c r="AK92" s="28">
        <v>261.2</v>
      </c>
      <c r="AL92" s="10">
        <v>326.7</v>
      </c>
      <c r="AM92" s="9">
        <v>15</v>
      </c>
      <c r="AN92" s="9">
        <v>4</v>
      </c>
      <c r="AO92" s="9">
        <v>5</v>
      </c>
      <c r="AP92" s="9">
        <v>7</v>
      </c>
      <c r="AQ92" s="9">
        <v>0</v>
      </c>
    </row>
    <row r="93" spans="1:43">
      <c r="A93" s="12">
        <v>40847</v>
      </c>
      <c r="B93" s="10">
        <v>3.16</v>
      </c>
      <c r="C93" s="10">
        <v>5.54</v>
      </c>
      <c r="D93" s="10">
        <v>115.23</v>
      </c>
      <c r="E93" s="10">
        <v>166.11</v>
      </c>
      <c r="F93" s="10">
        <v>4.62</v>
      </c>
      <c r="G93" s="10">
        <v>5.94</v>
      </c>
      <c r="H93" s="10">
        <v>121.1</v>
      </c>
      <c r="I93" s="10">
        <v>189.3</v>
      </c>
      <c r="J93" s="10">
        <v>6.98</v>
      </c>
      <c r="K93" s="10">
        <v>6.45</v>
      </c>
      <c r="L93" s="10">
        <v>147.75</v>
      </c>
      <c r="M93" s="10">
        <v>220.65</v>
      </c>
      <c r="N93" s="10">
        <v>8.9600000000000009</v>
      </c>
      <c r="O93" s="10">
        <v>6.72</v>
      </c>
      <c r="P93" s="10">
        <v>155.54</v>
      </c>
      <c r="Q93" s="10">
        <v>221.14</v>
      </c>
      <c r="R93" s="9">
        <v>31</v>
      </c>
      <c r="S93" s="9">
        <v>18</v>
      </c>
      <c r="T93" s="9">
        <v>5</v>
      </c>
      <c r="U93" s="9">
        <v>12</v>
      </c>
      <c r="V93" s="9">
        <v>4</v>
      </c>
      <c r="W93" s="10">
        <v>3.46</v>
      </c>
      <c r="X93" s="10">
        <v>6.76</v>
      </c>
      <c r="Y93" s="10">
        <v>235.84</v>
      </c>
      <c r="Z93" s="10">
        <v>288.56</v>
      </c>
      <c r="AA93" s="10">
        <v>4.58</v>
      </c>
      <c r="AB93" s="10">
        <v>7.17</v>
      </c>
      <c r="AC93" s="10">
        <v>244.7</v>
      </c>
      <c r="AD93" s="10">
        <v>312.89999999999998</v>
      </c>
      <c r="AE93" s="28">
        <v>7.07</v>
      </c>
      <c r="AF93" s="28">
        <v>7.59</v>
      </c>
      <c r="AG93" s="28">
        <v>262.23</v>
      </c>
      <c r="AH93" s="10">
        <v>335.13</v>
      </c>
      <c r="AI93" s="28">
        <v>9.07</v>
      </c>
      <c r="AJ93" s="28">
        <v>7.99</v>
      </c>
      <c r="AK93" s="28">
        <v>282.44</v>
      </c>
      <c r="AL93" s="10">
        <v>348.04</v>
      </c>
      <c r="AM93" s="9">
        <v>17</v>
      </c>
      <c r="AN93" s="9">
        <v>5</v>
      </c>
      <c r="AO93" s="9">
        <v>6</v>
      </c>
      <c r="AP93" s="9">
        <v>9</v>
      </c>
      <c r="AQ93" s="9">
        <v>0</v>
      </c>
    </row>
    <row r="94" spans="1:43">
      <c r="A94" s="12">
        <v>40877</v>
      </c>
      <c r="B94" s="10">
        <v>3.19</v>
      </c>
      <c r="C94" s="10">
        <v>5.13</v>
      </c>
      <c r="D94" s="10">
        <v>121.33</v>
      </c>
      <c r="E94" s="10">
        <v>200.87</v>
      </c>
      <c r="F94" s="10">
        <v>4.6100000000000003</v>
      </c>
      <c r="G94" s="10">
        <v>5.55</v>
      </c>
      <c r="H94" s="10">
        <v>122.25</v>
      </c>
      <c r="I94" s="10">
        <v>224.35</v>
      </c>
      <c r="J94" s="10">
        <v>6.97</v>
      </c>
      <c r="K94" s="10">
        <v>6.18</v>
      </c>
      <c r="L94" s="10">
        <v>161.65</v>
      </c>
      <c r="M94" s="10">
        <v>261.75</v>
      </c>
      <c r="N94" s="10">
        <v>9.15</v>
      </c>
      <c r="O94" s="10">
        <v>6.5</v>
      </c>
      <c r="P94" s="10">
        <v>177.31</v>
      </c>
      <c r="Q94" s="10">
        <v>257.20999999999998</v>
      </c>
      <c r="R94" s="9">
        <v>32</v>
      </c>
      <c r="S94" s="9">
        <v>18</v>
      </c>
      <c r="T94" s="9">
        <v>5</v>
      </c>
      <c r="U94" s="9">
        <v>14</v>
      </c>
      <c r="V94" s="9">
        <v>4</v>
      </c>
      <c r="W94" s="10">
        <v>3.41</v>
      </c>
      <c r="X94" s="10">
        <v>6.35</v>
      </c>
      <c r="Y94" s="10">
        <v>241.12</v>
      </c>
      <c r="Z94" s="10">
        <v>322.38</v>
      </c>
      <c r="AA94" s="10">
        <v>4.6100000000000003</v>
      </c>
      <c r="AB94" s="10">
        <v>6.84</v>
      </c>
      <c r="AC94" s="10">
        <v>251.16</v>
      </c>
      <c r="AD94" s="10">
        <v>353.26</v>
      </c>
      <c r="AE94" s="28">
        <v>7.13</v>
      </c>
      <c r="AF94" s="28">
        <v>7.34</v>
      </c>
      <c r="AG94" s="28">
        <v>278.29000000000002</v>
      </c>
      <c r="AH94" s="10">
        <v>378.39</v>
      </c>
      <c r="AI94" s="28">
        <v>9.19</v>
      </c>
      <c r="AJ94" s="28">
        <v>7.71</v>
      </c>
      <c r="AK94" s="28">
        <v>298.11</v>
      </c>
      <c r="AL94" s="10">
        <v>378.01</v>
      </c>
      <c r="AM94" s="9">
        <v>17</v>
      </c>
      <c r="AN94" s="9">
        <v>5</v>
      </c>
      <c r="AO94" s="9">
        <v>7</v>
      </c>
      <c r="AP94" s="9">
        <v>10</v>
      </c>
      <c r="AQ94" s="9">
        <v>1</v>
      </c>
    </row>
    <row r="95" spans="1:43">
      <c r="A95" s="12">
        <v>40908</v>
      </c>
      <c r="B95" s="10">
        <v>3.23</v>
      </c>
      <c r="C95" s="10">
        <v>5.17</v>
      </c>
      <c r="D95" s="10">
        <v>122.37</v>
      </c>
      <c r="E95" s="10">
        <v>203.87</v>
      </c>
      <c r="F95" s="10">
        <v>4.6100000000000003</v>
      </c>
      <c r="G95" s="10">
        <v>5.5</v>
      </c>
      <c r="H95" s="10">
        <v>119.75</v>
      </c>
      <c r="I95" s="10">
        <v>224.35</v>
      </c>
      <c r="J95" s="10">
        <v>6.98</v>
      </c>
      <c r="K95" s="10">
        <v>6.05</v>
      </c>
      <c r="L95" s="10">
        <v>157.66999999999999</v>
      </c>
      <c r="M95" s="10">
        <v>265.87</v>
      </c>
      <c r="N95" s="10">
        <v>9.1</v>
      </c>
      <c r="O95" s="10">
        <v>6.31</v>
      </c>
      <c r="P95" s="10">
        <v>173.98</v>
      </c>
      <c r="Q95" s="10">
        <v>264.68</v>
      </c>
      <c r="R95" s="9">
        <v>32</v>
      </c>
      <c r="S95" s="9">
        <v>17</v>
      </c>
      <c r="T95" s="9">
        <v>5</v>
      </c>
      <c r="U95" s="9">
        <v>14</v>
      </c>
      <c r="V95" s="9">
        <v>4</v>
      </c>
      <c r="W95" s="10">
        <v>3.35</v>
      </c>
      <c r="X95" s="10">
        <v>6.33</v>
      </c>
      <c r="Y95" s="10">
        <v>236.75</v>
      </c>
      <c r="Z95" s="10">
        <v>319.88</v>
      </c>
      <c r="AA95" s="10">
        <v>4.6100000000000003</v>
      </c>
      <c r="AB95" s="10">
        <v>6.85</v>
      </c>
      <c r="AC95" s="10">
        <v>254.93</v>
      </c>
      <c r="AD95" s="10">
        <v>359.53</v>
      </c>
      <c r="AE95" s="28">
        <v>7.13</v>
      </c>
      <c r="AF95" s="28">
        <v>7.35</v>
      </c>
      <c r="AG95" s="28">
        <v>287.79000000000002</v>
      </c>
      <c r="AH95" s="10">
        <v>395.99</v>
      </c>
      <c r="AI95" s="28">
        <v>9.15</v>
      </c>
      <c r="AJ95" s="28">
        <v>7.66</v>
      </c>
      <c r="AK95" s="28">
        <v>308.36</v>
      </c>
      <c r="AL95" s="10">
        <v>399.06</v>
      </c>
      <c r="AM95" s="9">
        <v>19</v>
      </c>
      <c r="AN95" s="9">
        <v>4</v>
      </c>
      <c r="AO95" s="9">
        <v>7</v>
      </c>
      <c r="AP95" s="9">
        <v>10</v>
      </c>
      <c r="AQ95" s="9">
        <v>1</v>
      </c>
    </row>
    <row r="96" spans="1:43">
      <c r="A96" s="12">
        <v>40939</v>
      </c>
      <c r="B96" s="10">
        <v>3.12</v>
      </c>
      <c r="C96" s="10">
        <v>5.04</v>
      </c>
      <c r="D96" s="10">
        <v>117.32</v>
      </c>
      <c r="E96" s="10">
        <v>187.76</v>
      </c>
      <c r="F96" s="10">
        <v>4.59</v>
      </c>
      <c r="G96" s="10">
        <v>5.41</v>
      </c>
      <c r="H96" s="10">
        <v>120.36</v>
      </c>
      <c r="I96" s="10">
        <v>210.56</v>
      </c>
      <c r="J96" s="10">
        <v>6.99</v>
      </c>
      <c r="K96" s="10">
        <v>5.97</v>
      </c>
      <c r="L96" s="10">
        <v>153.58000000000001</v>
      </c>
      <c r="M96" s="10">
        <v>242.98</v>
      </c>
      <c r="N96" s="10">
        <v>9.0399999999999991</v>
      </c>
      <c r="O96" s="10">
        <v>6.27</v>
      </c>
      <c r="P96" s="10">
        <v>167.66</v>
      </c>
      <c r="Q96" s="10">
        <v>255.36</v>
      </c>
      <c r="R96" s="9">
        <v>34</v>
      </c>
      <c r="S96" s="9">
        <v>17</v>
      </c>
      <c r="T96" s="9">
        <v>6</v>
      </c>
      <c r="U96" s="9">
        <v>13</v>
      </c>
      <c r="V96" s="9">
        <v>4</v>
      </c>
      <c r="W96" s="10">
        <v>3.3</v>
      </c>
      <c r="X96" s="10">
        <v>6.39</v>
      </c>
      <c r="Y96" s="10">
        <v>250.11</v>
      </c>
      <c r="Z96" s="10">
        <v>322.44</v>
      </c>
      <c r="AA96" s="10">
        <v>4.62</v>
      </c>
      <c r="AB96" s="10">
        <v>6.89</v>
      </c>
      <c r="AC96" s="10">
        <v>267.8</v>
      </c>
      <c r="AD96" s="10">
        <v>358</v>
      </c>
      <c r="AE96" s="28">
        <v>7.14</v>
      </c>
      <c r="AF96" s="28">
        <v>7.35</v>
      </c>
      <c r="AG96" s="28">
        <v>292.19</v>
      </c>
      <c r="AH96" s="10">
        <v>381.59</v>
      </c>
      <c r="AI96" s="28">
        <v>9.09</v>
      </c>
      <c r="AJ96" s="28">
        <v>7.71</v>
      </c>
      <c r="AK96" s="28">
        <v>311.08999999999997</v>
      </c>
      <c r="AL96" s="10">
        <v>398.79</v>
      </c>
      <c r="AM96" s="9">
        <v>19</v>
      </c>
      <c r="AN96" s="9">
        <v>4</v>
      </c>
      <c r="AO96" s="9">
        <v>8</v>
      </c>
      <c r="AP96" s="9">
        <v>9</v>
      </c>
      <c r="AQ96" s="9">
        <v>1</v>
      </c>
    </row>
    <row r="97" spans="1:43">
      <c r="A97" s="12">
        <v>40968</v>
      </c>
      <c r="B97" s="10">
        <v>3.14</v>
      </c>
      <c r="C97" s="10">
        <v>5.37</v>
      </c>
      <c r="D97" s="10">
        <v>111.12</v>
      </c>
      <c r="E97" s="10">
        <v>175.88</v>
      </c>
      <c r="F97" s="10">
        <v>4.59</v>
      </c>
      <c r="G97" s="10">
        <v>5.67</v>
      </c>
      <c r="H97" s="10">
        <v>116.63</v>
      </c>
      <c r="I97" s="10">
        <v>199.03</v>
      </c>
      <c r="J97" s="10">
        <v>6.93</v>
      </c>
      <c r="K97" s="10">
        <v>6.15</v>
      </c>
      <c r="L97" s="10">
        <v>149.27000000000001</v>
      </c>
      <c r="M97" s="10">
        <v>234.17</v>
      </c>
      <c r="N97" s="10">
        <v>9.08</v>
      </c>
      <c r="O97" s="10">
        <v>6.42</v>
      </c>
      <c r="P97" s="10">
        <v>162.97</v>
      </c>
      <c r="Q97" s="10">
        <v>245.27</v>
      </c>
      <c r="R97" s="9">
        <v>36</v>
      </c>
      <c r="S97" s="9">
        <v>20</v>
      </c>
      <c r="T97" s="9">
        <v>6</v>
      </c>
      <c r="U97" s="9">
        <v>14</v>
      </c>
      <c r="V97" s="9">
        <v>5</v>
      </c>
      <c r="W97" s="10">
        <v>3.27</v>
      </c>
      <c r="X97" s="10">
        <v>6.81</v>
      </c>
      <c r="Y97" s="10">
        <v>252.47</v>
      </c>
      <c r="Z97" s="10">
        <v>319.36</v>
      </c>
      <c r="AA97" s="10">
        <v>4.62</v>
      </c>
      <c r="AB97" s="10">
        <v>7.2</v>
      </c>
      <c r="AC97" s="10">
        <v>270.49</v>
      </c>
      <c r="AD97" s="10">
        <v>352.89</v>
      </c>
      <c r="AE97" s="28">
        <v>7.15</v>
      </c>
      <c r="AF97" s="28">
        <v>7.48</v>
      </c>
      <c r="AG97" s="28">
        <v>281.76</v>
      </c>
      <c r="AH97" s="10">
        <v>366.66</v>
      </c>
      <c r="AI97" s="28">
        <v>9.06</v>
      </c>
      <c r="AJ97" s="28">
        <v>7.79</v>
      </c>
      <c r="AK97" s="28">
        <v>299.27</v>
      </c>
      <c r="AL97" s="10">
        <v>381.57</v>
      </c>
      <c r="AM97" s="9">
        <v>16</v>
      </c>
      <c r="AN97" s="9">
        <v>3</v>
      </c>
      <c r="AO97" s="9">
        <v>8</v>
      </c>
      <c r="AP97" s="9">
        <v>8</v>
      </c>
      <c r="AQ97" s="9">
        <v>1</v>
      </c>
    </row>
    <row r="98" spans="1:43">
      <c r="A98" s="12">
        <v>40999</v>
      </c>
      <c r="B98" s="10">
        <v>3.11</v>
      </c>
      <c r="C98" s="10">
        <v>5.1100000000000003</v>
      </c>
      <c r="D98" s="10">
        <v>102.65</v>
      </c>
      <c r="E98" s="10">
        <v>163.27000000000001</v>
      </c>
      <c r="F98" s="10">
        <v>4.63</v>
      </c>
      <c r="G98" s="10">
        <v>5.47</v>
      </c>
      <c r="H98" s="10">
        <v>109.13</v>
      </c>
      <c r="I98" s="10">
        <v>190.33</v>
      </c>
      <c r="J98" s="10">
        <v>6.95</v>
      </c>
      <c r="K98" s="10">
        <v>6.01</v>
      </c>
      <c r="L98" s="10">
        <v>143.52000000000001</v>
      </c>
      <c r="M98" s="10">
        <v>222.82</v>
      </c>
      <c r="N98" s="10">
        <v>9.14</v>
      </c>
      <c r="O98" s="10">
        <v>6.31</v>
      </c>
      <c r="P98" s="10">
        <v>154.55000000000001</v>
      </c>
      <c r="Q98" s="10">
        <v>232.35</v>
      </c>
      <c r="R98" s="9">
        <v>40</v>
      </c>
      <c r="S98" s="9">
        <v>19</v>
      </c>
      <c r="T98" s="9">
        <v>9</v>
      </c>
      <c r="U98" s="9">
        <v>14</v>
      </c>
      <c r="V98" s="9">
        <v>5</v>
      </c>
      <c r="W98" s="10">
        <v>3.21</v>
      </c>
      <c r="X98" s="10">
        <v>6.47</v>
      </c>
      <c r="Y98" s="10">
        <v>237.28</v>
      </c>
      <c r="Z98" s="10">
        <v>299.83999999999997</v>
      </c>
      <c r="AA98" s="10">
        <v>4.6100000000000003</v>
      </c>
      <c r="AB98" s="10">
        <v>6.88</v>
      </c>
      <c r="AC98" s="10">
        <v>250.98</v>
      </c>
      <c r="AD98" s="10">
        <v>332.18</v>
      </c>
      <c r="AE98" s="28">
        <v>7.14</v>
      </c>
      <c r="AF98" s="28">
        <v>7.19</v>
      </c>
      <c r="AG98" s="28">
        <v>261.37</v>
      </c>
      <c r="AH98" s="10">
        <v>340.67</v>
      </c>
      <c r="AI98" s="28">
        <v>9.01</v>
      </c>
      <c r="AJ98" s="28">
        <v>7.54</v>
      </c>
      <c r="AK98" s="28">
        <v>278.38</v>
      </c>
      <c r="AL98" s="10">
        <v>356.18</v>
      </c>
      <c r="AM98" s="9">
        <v>17</v>
      </c>
      <c r="AN98" s="9">
        <v>3</v>
      </c>
      <c r="AO98" s="9">
        <v>8</v>
      </c>
      <c r="AP98" s="9">
        <v>8</v>
      </c>
      <c r="AQ98" s="9">
        <v>1</v>
      </c>
    </row>
    <row r="99" spans="1:43">
      <c r="A99" s="12">
        <v>41029</v>
      </c>
      <c r="B99" s="10">
        <v>3.15</v>
      </c>
      <c r="C99" s="10">
        <v>4.84</v>
      </c>
      <c r="D99" s="10">
        <v>104.21</v>
      </c>
      <c r="E99" s="10">
        <v>183</v>
      </c>
      <c r="F99" s="10">
        <v>4.6399999999999997</v>
      </c>
      <c r="G99" s="10">
        <v>5.18</v>
      </c>
      <c r="H99" s="10">
        <v>108.18</v>
      </c>
      <c r="I99" s="10">
        <v>205.88</v>
      </c>
      <c r="J99" s="10">
        <v>6.96</v>
      </c>
      <c r="K99" s="10">
        <v>5.71</v>
      </c>
      <c r="L99" s="10">
        <v>140.51</v>
      </c>
      <c r="M99" s="10">
        <v>234.11</v>
      </c>
      <c r="N99" s="10">
        <v>9.09</v>
      </c>
      <c r="O99" s="10">
        <v>5.96</v>
      </c>
      <c r="P99" s="10">
        <v>148.91999999999999</v>
      </c>
      <c r="Q99" s="10">
        <v>229.02</v>
      </c>
      <c r="R99" s="9">
        <v>41</v>
      </c>
      <c r="S99" s="9">
        <v>18</v>
      </c>
      <c r="T99" s="9">
        <v>8</v>
      </c>
      <c r="U99" s="9">
        <v>14</v>
      </c>
      <c r="V99" s="9">
        <v>5</v>
      </c>
      <c r="W99" s="10">
        <v>3.18</v>
      </c>
      <c r="X99" s="10">
        <v>6.16</v>
      </c>
      <c r="Y99" s="10">
        <v>234.36</v>
      </c>
      <c r="Z99" s="10">
        <v>314.93</v>
      </c>
      <c r="AA99" s="10">
        <v>4.6399999999999997</v>
      </c>
      <c r="AB99" s="10">
        <v>6.57</v>
      </c>
      <c r="AC99" s="10">
        <v>247.92</v>
      </c>
      <c r="AD99" s="10">
        <v>345.62</v>
      </c>
      <c r="AE99" s="28">
        <v>7.1</v>
      </c>
      <c r="AF99" s="28">
        <v>6.9</v>
      </c>
      <c r="AG99" s="28">
        <v>260.48</v>
      </c>
      <c r="AH99" s="10">
        <v>354.08</v>
      </c>
      <c r="AI99" s="28">
        <v>8.9600000000000009</v>
      </c>
      <c r="AJ99" s="28">
        <v>7.22</v>
      </c>
      <c r="AK99" s="28">
        <v>274.72000000000003</v>
      </c>
      <c r="AL99" s="10">
        <v>354.82</v>
      </c>
      <c r="AM99" s="9">
        <v>18</v>
      </c>
      <c r="AN99" s="9">
        <v>4</v>
      </c>
      <c r="AO99" s="9">
        <v>7</v>
      </c>
      <c r="AP99" s="9">
        <v>8</v>
      </c>
      <c r="AQ99" s="9">
        <v>1</v>
      </c>
    </row>
    <row r="100" spans="1:43">
      <c r="A100" s="12">
        <v>41060</v>
      </c>
      <c r="B100" s="10">
        <v>3.13</v>
      </c>
      <c r="C100" s="10">
        <v>4.2</v>
      </c>
      <c r="D100" s="10">
        <v>110.24</v>
      </c>
      <c r="E100" s="10">
        <v>207.33</v>
      </c>
      <c r="F100" s="10">
        <v>4.72</v>
      </c>
      <c r="G100" s="10">
        <v>4.57</v>
      </c>
      <c r="H100" s="10">
        <v>112.19</v>
      </c>
      <c r="I100" s="10">
        <v>228.49</v>
      </c>
      <c r="J100" s="10">
        <v>6.94</v>
      </c>
      <c r="K100" s="10">
        <v>5.08</v>
      </c>
      <c r="L100" s="10">
        <v>140.62</v>
      </c>
      <c r="M100" s="10">
        <v>249.82</v>
      </c>
      <c r="N100" s="10">
        <v>9.14</v>
      </c>
      <c r="O100" s="10">
        <v>5.38</v>
      </c>
      <c r="P100" s="10">
        <v>150.87</v>
      </c>
      <c r="Q100" s="10">
        <v>246.27</v>
      </c>
      <c r="R100" s="9">
        <v>43</v>
      </c>
      <c r="S100" s="9">
        <v>16</v>
      </c>
      <c r="T100" s="9">
        <v>9</v>
      </c>
      <c r="U100" s="9">
        <v>17</v>
      </c>
      <c r="V100" s="9">
        <v>5</v>
      </c>
      <c r="W100" s="10">
        <v>3.13</v>
      </c>
      <c r="X100" s="10">
        <v>5.49</v>
      </c>
      <c r="Y100" s="10">
        <v>238.16</v>
      </c>
      <c r="Z100" s="10">
        <v>336.78</v>
      </c>
      <c r="AA100" s="10">
        <v>4.66</v>
      </c>
      <c r="AB100" s="10">
        <v>5.94</v>
      </c>
      <c r="AC100" s="10">
        <v>249.01</v>
      </c>
      <c r="AD100" s="10">
        <v>365.31</v>
      </c>
      <c r="AE100" s="28">
        <v>7.1</v>
      </c>
      <c r="AF100" s="28">
        <v>6.25</v>
      </c>
      <c r="AG100" s="28">
        <v>257.32</v>
      </c>
      <c r="AH100" s="10">
        <v>366.52</v>
      </c>
      <c r="AI100" s="28">
        <v>8.9</v>
      </c>
      <c r="AJ100" s="28">
        <v>6.57</v>
      </c>
      <c r="AK100" s="28">
        <v>269.76</v>
      </c>
      <c r="AL100" s="10">
        <v>365.16</v>
      </c>
      <c r="AM100" s="9">
        <v>18</v>
      </c>
      <c r="AN100" s="9">
        <v>4</v>
      </c>
      <c r="AO100" s="9">
        <v>7</v>
      </c>
      <c r="AP100" s="9">
        <v>8</v>
      </c>
      <c r="AQ100" s="9">
        <v>1</v>
      </c>
    </row>
    <row r="101" spans="1:43">
      <c r="A101" s="12">
        <v>41090</v>
      </c>
      <c r="B101" s="10">
        <v>3.11</v>
      </c>
      <c r="C101" s="10">
        <v>4.4400000000000004</v>
      </c>
      <c r="D101" s="10">
        <v>119.54</v>
      </c>
      <c r="E101" s="10">
        <v>204.98</v>
      </c>
      <c r="F101" s="10">
        <v>4.7300000000000004</v>
      </c>
      <c r="G101" s="10">
        <v>4.8099999999999996</v>
      </c>
      <c r="H101" s="10">
        <v>124.62</v>
      </c>
      <c r="I101" s="10">
        <v>230.22</v>
      </c>
      <c r="J101" s="10">
        <v>6.92</v>
      </c>
      <c r="K101" s="10">
        <v>5.29</v>
      </c>
      <c r="L101" s="10">
        <v>152.87</v>
      </c>
      <c r="M101" s="10">
        <v>255.47</v>
      </c>
      <c r="N101" s="10">
        <v>9.1199999999999992</v>
      </c>
      <c r="O101" s="10">
        <v>5.56</v>
      </c>
      <c r="P101" s="10">
        <v>160.80000000000001</v>
      </c>
      <c r="Q101" s="10">
        <v>252</v>
      </c>
      <c r="R101" s="9">
        <v>43</v>
      </c>
      <c r="S101" s="9">
        <v>18</v>
      </c>
      <c r="T101" s="9">
        <v>9</v>
      </c>
      <c r="U101" s="9">
        <v>18</v>
      </c>
      <c r="V101" s="9">
        <v>5</v>
      </c>
      <c r="W101" s="10">
        <v>3.12</v>
      </c>
      <c r="X101" s="10">
        <v>5.83</v>
      </c>
      <c r="Y101" s="10">
        <v>256.25</v>
      </c>
      <c r="Z101" s="10">
        <v>343.44</v>
      </c>
      <c r="AA101" s="10">
        <v>4.74</v>
      </c>
      <c r="AB101" s="10">
        <v>6.23</v>
      </c>
      <c r="AC101" s="10">
        <v>267.47000000000003</v>
      </c>
      <c r="AD101" s="10">
        <v>373.07</v>
      </c>
      <c r="AE101" s="28">
        <v>7.03</v>
      </c>
      <c r="AF101" s="28">
        <v>6.5</v>
      </c>
      <c r="AG101" s="28">
        <v>273.64</v>
      </c>
      <c r="AH101" s="10">
        <v>376.24</v>
      </c>
      <c r="AI101" s="28">
        <v>8.8800000000000008</v>
      </c>
      <c r="AJ101" s="28">
        <v>6.96</v>
      </c>
      <c r="AK101" s="28">
        <v>301.41000000000003</v>
      </c>
      <c r="AL101" s="10">
        <v>392.61</v>
      </c>
      <c r="AM101" s="9">
        <v>20</v>
      </c>
      <c r="AN101" s="9">
        <v>4</v>
      </c>
      <c r="AO101" s="9">
        <v>9</v>
      </c>
      <c r="AP101" s="9">
        <v>9</v>
      </c>
      <c r="AQ101" s="9">
        <v>1</v>
      </c>
    </row>
    <row r="102" spans="1:43">
      <c r="A102" s="12">
        <v>41121</v>
      </c>
      <c r="B102" s="10">
        <v>3.11</v>
      </c>
      <c r="C102" s="10">
        <v>4.32</v>
      </c>
      <c r="D102" s="10">
        <v>103.79</v>
      </c>
      <c r="E102" s="10">
        <v>175.39</v>
      </c>
      <c r="F102" s="10">
        <v>4.72</v>
      </c>
      <c r="G102" s="10">
        <v>4.63</v>
      </c>
      <c r="H102" s="10">
        <v>110.15</v>
      </c>
      <c r="I102" s="10">
        <v>197.85</v>
      </c>
      <c r="J102" s="10">
        <v>6.9</v>
      </c>
      <c r="K102" s="10">
        <v>5.01</v>
      </c>
      <c r="L102" s="10">
        <v>131.61000000000001</v>
      </c>
      <c r="M102" s="10">
        <v>224.91</v>
      </c>
      <c r="N102" s="10">
        <v>9.09</v>
      </c>
      <c r="O102" s="10">
        <v>5.18</v>
      </c>
      <c r="P102" s="10">
        <v>131.34</v>
      </c>
      <c r="Q102" s="10">
        <v>207.84</v>
      </c>
      <c r="R102" s="9">
        <v>43</v>
      </c>
      <c r="S102" s="9">
        <v>18</v>
      </c>
      <c r="T102" s="9">
        <v>8</v>
      </c>
      <c r="U102" s="9">
        <v>17</v>
      </c>
      <c r="V102" s="9">
        <v>4</v>
      </c>
      <c r="W102" s="10">
        <v>3.13</v>
      </c>
      <c r="X102" s="10">
        <v>5.69</v>
      </c>
      <c r="Y102" s="10">
        <v>238.82</v>
      </c>
      <c r="Z102" s="10">
        <v>312.11</v>
      </c>
      <c r="AA102" s="10">
        <v>4.83</v>
      </c>
      <c r="AB102" s="10">
        <v>6.06</v>
      </c>
      <c r="AC102" s="10">
        <v>252.5</v>
      </c>
      <c r="AD102" s="10">
        <v>340.2</v>
      </c>
      <c r="AE102" s="28">
        <v>6.98</v>
      </c>
      <c r="AF102" s="28">
        <v>6.27</v>
      </c>
      <c r="AG102" s="28">
        <v>257.36</v>
      </c>
      <c r="AH102" s="10">
        <v>350.66</v>
      </c>
      <c r="AI102" s="28">
        <v>8.7799999999999994</v>
      </c>
      <c r="AJ102" s="28">
        <v>6.72</v>
      </c>
      <c r="AK102" s="28">
        <v>284.58</v>
      </c>
      <c r="AL102" s="10">
        <v>361.08</v>
      </c>
      <c r="AM102" s="9">
        <v>20</v>
      </c>
      <c r="AN102" s="9">
        <v>7</v>
      </c>
      <c r="AO102" s="9">
        <v>10</v>
      </c>
      <c r="AP102" s="9">
        <v>8</v>
      </c>
      <c r="AQ102" s="9">
        <v>2</v>
      </c>
    </row>
    <row r="103" spans="1:43">
      <c r="A103" s="12">
        <v>41152</v>
      </c>
      <c r="B103" s="10">
        <v>3.09</v>
      </c>
      <c r="C103" s="10">
        <v>4.22</v>
      </c>
      <c r="D103" s="10">
        <v>105.28</v>
      </c>
      <c r="E103" s="10">
        <v>175.39</v>
      </c>
      <c r="F103" s="10">
        <v>4.72</v>
      </c>
      <c r="G103" s="10">
        <v>4.59</v>
      </c>
      <c r="H103" s="10">
        <v>114.22</v>
      </c>
      <c r="I103" s="10">
        <v>201.22</v>
      </c>
      <c r="J103" s="10">
        <v>6.92</v>
      </c>
      <c r="K103" s="10">
        <v>5.05</v>
      </c>
      <c r="L103" s="10">
        <v>140.85</v>
      </c>
      <c r="M103" s="10">
        <v>233.55</v>
      </c>
      <c r="N103" s="10">
        <v>9.11</v>
      </c>
      <c r="O103" s="10">
        <v>5.3</v>
      </c>
      <c r="P103" s="10">
        <v>144.35</v>
      </c>
      <c r="Q103" s="10">
        <v>220.65</v>
      </c>
      <c r="R103" s="9">
        <v>45</v>
      </c>
      <c r="S103" s="9">
        <v>16</v>
      </c>
      <c r="T103" s="9">
        <v>8</v>
      </c>
      <c r="U103" s="9">
        <v>18</v>
      </c>
      <c r="V103" s="9">
        <v>4</v>
      </c>
      <c r="W103" s="10">
        <v>3.1</v>
      </c>
      <c r="X103" s="10">
        <v>5.5</v>
      </c>
      <c r="Y103" s="10">
        <v>231.67</v>
      </c>
      <c r="Z103" s="10">
        <v>303.31</v>
      </c>
      <c r="AA103" s="10">
        <v>4.84</v>
      </c>
      <c r="AB103" s="10">
        <v>5.88</v>
      </c>
      <c r="AC103" s="10">
        <v>243.07</v>
      </c>
      <c r="AD103" s="10">
        <v>330.07</v>
      </c>
      <c r="AE103" s="28">
        <v>6.96</v>
      </c>
      <c r="AF103" s="28">
        <v>6.16</v>
      </c>
      <c r="AG103" s="28">
        <v>251.76</v>
      </c>
      <c r="AH103" s="10">
        <v>344.46</v>
      </c>
      <c r="AI103" s="28">
        <v>8.73</v>
      </c>
      <c r="AJ103" s="28">
        <v>6.65</v>
      </c>
      <c r="AK103" s="28">
        <v>279.48</v>
      </c>
      <c r="AL103" s="10">
        <v>355.78</v>
      </c>
      <c r="AM103" s="9">
        <v>20</v>
      </c>
      <c r="AN103" s="9">
        <v>7</v>
      </c>
      <c r="AO103" s="9">
        <v>10</v>
      </c>
      <c r="AP103" s="9">
        <v>8</v>
      </c>
      <c r="AQ103" s="9">
        <v>2</v>
      </c>
    </row>
    <row r="104" spans="1:43">
      <c r="A104" s="12">
        <v>41182</v>
      </c>
      <c r="B104" s="10">
        <v>3.05</v>
      </c>
      <c r="C104" s="10">
        <v>4.01</v>
      </c>
      <c r="D104" s="10">
        <v>103.69</v>
      </c>
      <c r="E104" s="10">
        <v>157.38</v>
      </c>
      <c r="F104" s="10">
        <v>4.75</v>
      </c>
      <c r="G104" s="10">
        <v>4.41</v>
      </c>
      <c r="H104" s="10">
        <v>117.99</v>
      </c>
      <c r="I104" s="10">
        <v>188.79</v>
      </c>
      <c r="J104" s="10">
        <v>6.98</v>
      </c>
      <c r="K104" s="10">
        <v>4.92</v>
      </c>
      <c r="L104" s="10">
        <v>149.06</v>
      </c>
      <c r="M104" s="10">
        <v>225.96</v>
      </c>
      <c r="N104" s="10">
        <v>9.01</v>
      </c>
      <c r="O104" s="10">
        <v>5.18</v>
      </c>
      <c r="P104" s="10">
        <v>153.69</v>
      </c>
      <c r="Q104" s="10">
        <v>219.09</v>
      </c>
      <c r="R104" s="9">
        <v>49</v>
      </c>
      <c r="S104" s="9">
        <v>15</v>
      </c>
      <c r="T104" s="9">
        <v>11</v>
      </c>
      <c r="U104" s="9">
        <v>16</v>
      </c>
      <c r="V104" s="9">
        <v>5</v>
      </c>
      <c r="W104" s="10">
        <v>3.06</v>
      </c>
      <c r="X104" s="10">
        <v>5.25</v>
      </c>
      <c r="Y104" s="10">
        <v>226.23</v>
      </c>
      <c r="Z104" s="10">
        <v>281.32</v>
      </c>
      <c r="AA104" s="10">
        <v>4.8600000000000003</v>
      </c>
      <c r="AB104" s="10">
        <v>5.6</v>
      </c>
      <c r="AC104" s="10">
        <v>236.51</v>
      </c>
      <c r="AD104" s="10">
        <v>307.31</v>
      </c>
      <c r="AE104" s="28">
        <v>6.94</v>
      </c>
      <c r="AF104" s="28">
        <v>5.94</v>
      </c>
      <c r="AG104" s="28">
        <v>251.02</v>
      </c>
      <c r="AH104" s="10">
        <v>327.92</v>
      </c>
      <c r="AI104" s="28">
        <v>8.68</v>
      </c>
      <c r="AJ104" s="28">
        <v>6.48</v>
      </c>
      <c r="AK104" s="28">
        <v>284.18</v>
      </c>
      <c r="AL104" s="10">
        <v>349.58</v>
      </c>
      <c r="AM104" s="9">
        <v>20</v>
      </c>
      <c r="AN104" s="9">
        <v>7</v>
      </c>
      <c r="AO104" s="9">
        <v>12</v>
      </c>
      <c r="AP104" s="9">
        <v>6</v>
      </c>
      <c r="AQ104" s="9">
        <v>2</v>
      </c>
    </row>
    <row r="105" spans="1:43">
      <c r="A105" s="12">
        <v>41213</v>
      </c>
      <c r="B105" s="10">
        <v>3.05</v>
      </c>
      <c r="C105" s="10">
        <v>3.88</v>
      </c>
      <c r="D105" s="10">
        <v>86.26</v>
      </c>
      <c r="E105" s="10">
        <v>130.91999999999999</v>
      </c>
      <c r="F105" s="10">
        <v>4.7699999999999996</v>
      </c>
      <c r="G105" s="10">
        <v>4.26</v>
      </c>
      <c r="H105" s="10">
        <v>97.62</v>
      </c>
      <c r="I105" s="10">
        <v>160.32</v>
      </c>
      <c r="J105" s="10">
        <v>6.94</v>
      </c>
      <c r="K105" s="10">
        <v>4.74</v>
      </c>
      <c r="L105" s="10">
        <v>123.69</v>
      </c>
      <c r="M105" s="10">
        <v>195.09</v>
      </c>
      <c r="N105" s="10">
        <v>9.0299999999999994</v>
      </c>
      <c r="O105" s="10">
        <v>5.03</v>
      </c>
      <c r="P105" s="10">
        <v>128.99</v>
      </c>
      <c r="Q105" s="10">
        <v>190.39</v>
      </c>
      <c r="R105" s="9">
        <v>51</v>
      </c>
      <c r="S105" s="9">
        <v>15</v>
      </c>
      <c r="T105" s="9">
        <v>11</v>
      </c>
      <c r="U105" s="9">
        <v>17</v>
      </c>
      <c r="V105" s="9">
        <v>5</v>
      </c>
      <c r="W105" s="10">
        <v>3.06</v>
      </c>
      <c r="X105" s="10">
        <v>4.95</v>
      </c>
      <c r="Y105" s="10">
        <v>192.86</v>
      </c>
      <c r="Z105" s="10">
        <v>238.69</v>
      </c>
      <c r="AA105" s="10">
        <v>5</v>
      </c>
      <c r="AB105" s="10">
        <v>5.38</v>
      </c>
      <c r="AC105" s="10">
        <v>209.68</v>
      </c>
      <c r="AD105" s="10">
        <v>272.38</v>
      </c>
      <c r="AE105" s="28">
        <v>7.03</v>
      </c>
      <c r="AF105" s="28">
        <v>5.73</v>
      </c>
      <c r="AG105" s="28">
        <v>222.86</v>
      </c>
      <c r="AH105" s="10">
        <v>294.26</v>
      </c>
      <c r="AI105" s="28">
        <v>9.24</v>
      </c>
      <c r="AJ105" s="28">
        <v>6.27</v>
      </c>
      <c r="AK105" s="28">
        <v>253.46</v>
      </c>
      <c r="AL105" s="10">
        <v>314.86</v>
      </c>
      <c r="AM105" s="9">
        <v>19</v>
      </c>
      <c r="AN105" s="9">
        <v>8</v>
      </c>
      <c r="AO105" s="9">
        <v>13</v>
      </c>
      <c r="AP105" s="9">
        <v>9</v>
      </c>
      <c r="AQ105" s="9">
        <v>2</v>
      </c>
    </row>
    <row r="106" spans="1:43">
      <c r="A106" s="12">
        <v>41243</v>
      </c>
      <c r="B106" s="10">
        <v>3.08</v>
      </c>
      <c r="C106" s="10">
        <v>3.94</v>
      </c>
      <c r="D106" s="10">
        <v>85.86</v>
      </c>
      <c r="E106" s="10">
        <v>132.29</v>
      </c>
      <c r="F106" s="10">
        <v>4.79</v>
      </c>
      <c r="G106" s="10">
        <v>4.33</v>
      </c>
      <c r="H106" s="10">
        <v>98.73</v>
      </c>
      <c r="I106" s="10">
        <v>163.03</v>
      </c>
      <c r="J106" s="10">
        <v>6.91</v>
      </c>
      <c r="K106" s="10">
        <v>4.83</v>
      </c>
      <c r="L106" s="10">
        <v>127.71</v>
      </c>
      <c r="M106" s="10">
        <v>198.71</v>
      </c>
      <c r="N106" s="10">
        <v>8.98</v>
      </c>
      <c r="O106" s="10">
        <v>5.16</v>
      </c>
      <c r="P106" s="10">
        <v>137.09</v>
      </c>
      <c r="Q106" s="10">
        <v>199.89</v>
      </c>
      <c r="R106" s="9">
        <v>50</v>
      </c>
      <c r="S106" s="9">
        <v>15</v>
      </c>
      <c r="T106" s="9">
        <v>12</v>
      </c>
      <c r="U106" s="9">
        <v>16</v>
      </c>
      <c r="V106" s="9">
        <v>5</v>
      </c>
      <c r="W106" s="10">
        <v>3.08</v>
      </c>
      <c r="X106" s="10">
        <v>5.0199999999999996</v>
      </c>
      <c r="Y106" s="10">
        <v>192.3</v>
      </c>
      <c r="Z106" s="10">
        <v>239.91</v>
      </c>
      <c r="AA106" s="10">
        <v>5.03</v>
      </c>
      <c r="AB106" s="10">
        <v>5.52</v>
      </c>
      <c r="AC106" s="10">
        <v>218.07</v>
      </c>
      <c r="AD106" s="10">
        <v>282.37</v>
      </c>
      <c r="AE106" s="28">
        <v>7.04</v>
      </c>
      <c r="AF106" s="28">
        <v>5.88</v>
      </c>
      <c r="AG106" s="28">
        <v>233.44</v>
      </c>
      <c r="AH106" s="10">
        <v>304.44</v>
      </c>
      <c r="AI106" s="28">
        <v>9.26</v>
      </c>
      <c r="AJ106" s="28">
        <v>6.46</v>
      </c>
      <c r="AK106" s="28">
        <v>267.29000000000002</v>
      </c>
      <c r="AL106" s="10">
        <v>330.09</v>
      </c>
      <c r="AM106" s="9">
        <v>18</v>
      </c>
      <c r="AN106" s="9">
        <v>11</v>
      </c>
      <c r="AO106" s="9">
        <v>12</v>
      </c>
      <c r="AP106" s="9">
        <v>10</v>
      </c>
      <c r="AQ106" s="9">
        <v>2</v>
      </c>
    </row>
    <row r="107" spans="1:43">
      <c r="A107" s="12">
        <v>41274</v>
      </c>
      <c r="B107" s="10">
        <v>3.08</v>
      </c>
      <c r="C107" s="10">
        <v>3.82</v>
      </c>
      <c r="D107" s="10">
        <v>84.28</v>
      </c>
      <c r="E107" s="10">
        <v>114.99</v>
      </c>
      <c r="F107" s="10">
        <v>4.79</v>
      </c>
      <c r="G107" s="10">
        <v>4.26</v>
      </c>
      <c r="H107" s="10">
        <v>97.26</v>
      </c>
      <c r="I107" s="10">
        <v>150.36000000000001</v>
      </c>
      <c r="J107" s="10">
        <v>6.88</v>
      </c>
      <c r="K107" s="10">
        <v>4.79</v>
      </c>
      <c r="L107" s="10">
        <v>124.81</v>
      </c>
      <c r="M107" s="10">
        <v>186.81</v>
      </c>
      <c r="N107" s="10">
        <v>8.94</v>
      </c>
      <c r="O107" s="10">
        <v>5.19</v>
      </c>
      <c r="P107" s="10">
        <v>136.07</v>
      </c>
      <c r="Q107" s="10">
        <v>191.27</v>
      </c>
      <c r="R107" s="9">
        <v>51</v>
      </c>
      <c r="S107" s="9">
        <v>16</v>
      </c>
      <c r="T107" s="9">
        <v>12</v>
      </c>
      <c r="U107" s="9">
        <v>16</v>
      </c>
      <c r="V107" s="9">
        <v>5</v>
      </c>
      <c r="W107" s="10">
        <v>3.05</v>
      </c>
      <c r="X107" s="10">
        <v>4.92</v>
      </c>
      <c r="Y107" s="10">
        <v>193.49</v>
      </c>
      <c r="Z107" s="10">
        <v>225.39</v>
      </c>
      <c r="AA107" s="10">
        <v>5.05</v>
      </c>
      <c r="AB107" s="10">
        <v>5.47</v>
      </c>
      <c r="AC107" s="10">
        <v>218.59</v>
      </c>
      <c r="AD107" s="10">
        <v>271.69</v>
      </c>
      <c r="AE107" s="28">
        <v>7.03</v>
      </c>
      <c r="AF107" s="28">
        <v>5.86</v>
      </c>
      <c r="AG107" s="28">
        <v>231.81</v>
      </c>
      <c r="AH107" s="10">
        <v>293.81</v>
      </c>
      <c r="AI107" s="28">
        <v>9.2100000000000009</v>
      </c>
      <c r="AJ107" s="28">
        <v>6.43</v>
      </c>
      <c r="AK107" s="28">
        <v>260.13</v>
      </c>
      <c r="AL107" s="10">
        <v>315.33</v>
      </c>
      <c r="AM107" s="9">
        <v>18</v>
      </c>
      <c r="AN107" s="9">
        <v>11</v>
      </c>
      <c r="AO107" s="9">
        <v>12</v>
      </c>
      <c r="AP107" s="9">
        <v>10</v>
      </c>
      <c r="AQ107" s="9">
        <v>2</v>
      </c>
    </row>
    <row r="108" spans="1:43">
      <c r="A108" s="12">
        <v>41305</v>
      </c>
      <c r="B108" s="10">
        <v>3.06</v>
      </c>
      <c r="C108" s="10">
        <v>3.88</v>
      </c>
      <c r="D108" s="10">
        <v>79.430000000000007</v>
      </c>
      <c r="E108" s="10">
        <v>105.99</v>
      </c>
      <c r="F108" s="10">
        <v>4.79</v>
      </c>
      <c r="G108" s="10">
        <v>4.32</v>
      </c>
      <c r="H108" s="10">
        <v>90.51</v>
      </c>
      <c r="I108" s="10">
        <v>134.11000000000001</v>
      </c>
      <c r="J108" s="10">
        <v>6.87</v>
      </c>
      <c r="K108" s="10">
        <v>4.8499999999999996</v>
      </c>
      <c r="L108" s="10">
        <v>117.4</v>
      </c>
      <c r="M108" s="10">
        <v>165.7</v>
      </c>
      <c r="N108" s="10">
        <v>8.91</v>
      </c>
      <c r="O108" s="10">
        <v>5.28</v>
      </c>
      <c r="P108" s="10">
        <v>132.47999999999999</v>
      </c>
      <c r="Q108" s="10">
        <v>183.68</v>
      </c>
      <c r="R108" s="9">
        <v>51</v>
      </c>
      <c r="S108" s="9">
        <v>17</v>
      </c>
      <c r="T108" s="9">
        <v>12</v>
      </c>
      <c r="U108" s="9">
        <v>16</v>
      </c>
      <c r="V108" s="9">
        <v>5</v>
      </c>
      <c r="W108" s="10">
        <v>3.02</v>
      </c>
      <c r="X108" s="10">
        <v>4.79</v>
      </c>
      <c r="Y108" s="10">
        <v>170.03</v>
      </c>
      <c r="Z108" s="10">
        <v>197.57</v>
      </c>
      <c r="AA108" s="10">
        <v>5.0599999999999996</v>
      </c>
      <c r="AB108" s="10">
        <v>5.44</v>
      </c>
      <c r="AC108" s="10">
        <v>202.03</v>
      </c>
      <c r="AD108" s="10">
        <v>245.63</v>
      </c>
      <c r="AE108" s="28">
        <v>7.02</v>
      </c>
      <c r="AF108" s="28">
        <v>5.91</v>
      </c>
      <c r="AG108" s="28">
        <v>223.32</v>
      </c>
      <c r="AH108" s="10">
        <v>271.62</v>
      </c>
      <c r="AI108" s="28">
        <v>9.16</v>
      </c>
      <c r="AJ108" s="28">
        <v>6.48</v>
      </c>
      <c r="AK108" s="28">
        <v>251.71</v>
      </c>
      <c r="AL108" s="10">
        <v>302.91000000000003</v>
      </c>
      <c r="AM108" s="9">
        <v>18</v>
      </c>
      <c r="AN108" s="9">
        <v>11</v>
      </c>
      <c r="AO108" s="9">
        <v>12</v>
      </c>
      <c r="AP108" s="9">
        <v>10</v>
      </c>
      <c r="AQ108" s="9">
        <v>2</v>
      </c>
    </row>
    <row r="109" spans="1:43">
      <c r="A109" s="12">
        <v>41333</v>
      </c>
      <c r="B109" s="10">
        <v>3.07</v>
      </c>
      <c r="C109" s="10">
        <v>3.82</v>
      </c>
      <c r="D109" s="10">
        <v>77.430000000000007</v>
      </c>
      <c r="E109" s="10">
        <v>108.54</v>
      </c>
      <c r="F109" s="10">
        <v>4.8099999999999996</v>
      </c>
      <c r="G109" s="10">
        <v>4.2699999999999996</v>
      </c>
      <c r="H109" s="10">
        <v>87.69</v>
      </c>
      <c r="I109" s="10">
        <v>135.19</v>
      </c>
      <c r="J109" s="10">
        <v>6.87</v>
      </c>
      <c r="K109" s="10">
        <v>4.8</v>
      </c>
      <c r="L109" s="10">
        <v>113.78</v>
      </c>
      <c r="M109" s="10">
        <v>169.68</v>
      </c>
      <c r="N109" s="10">
        <v>8.8699999999999992</v>
      </c>
      <c r="O109" s="10">
        <v>5.22</v>
      </c>
      <c r="P109" s="10">
        <v>126.85</v>
      </c>
      <c r="Q109" s="10">
        <v>187.05</v>
      </c>
      <c r="R109" s="9">
        <v>53</v>
      </c>
      <c r="S109" s="9">
        <v>14</v>
      </c>
      <c r="T109" s="9">
        <v>13</v>
      </c>
      <c r="U109" s="9">
        <v>16</v>
      </c>
      <c r="V109" s="9">
        <v>5</v>
      </c>
      <c r="W109" s="10">
        <v>2.99</v>
      </c>
      <c r="X109" s="10">
        <v>4.79</v>
      </c>
      <c r="Y109" s="10">
        <v>173.04</v>
      </c>
      <c r="Z109" s="10">
        <v>205.17</v>
      </c>
      <c r="AA109" s="10">
        <v>5.08</v>
      </c>
      <c r="AB109" s="10">
        <v>5.41</v>
      </c>
      <c r="AC109" s="10">
        <v>201.82</v>
      </c>
      <c r="AD109" s="10">
        <v>249.32</v>
      </c>
      <c r="AE109" s="28">
        <v>7.01</v>
      </c>
      <c r="AF109" s="28">
        <v>5.88</v>
      </c>
      <c r="AG109" s="28">
        <v>221.67</v>
      </c>
      <c r="AH109" s="10">
        <v>277.57</v>
      </c>
      <c r="AI109" s="28">
        <v>9.1199999999999992</v>
      </c>
      <c r="AJ109" s="28">
        <v>6.45</v>
      </c>
      <c r="AK109" s="28">
        <v>249.5</v>
      </c>
      <c r="AL109" s="10">
        <v>309.7</v>
      </c>
      <c r="AM109" s="9">
        <v>18</v>
      </c>
      <c r="AN109" s="9">
        <v>11</v>
      </c>
      <c r="AO109" s="9">
        <v>13</v>
      </c>
      <c r="AP109" s="9">
        <v>9</v>
      </c>
      <c r="AQ109" s="9">
        <v>2</v>
      </c>
    </row>
    <row r="110" spans="1:43">
      <c r="A110" s="12">
        <v>41364</v>
      </c>
      <c r="B110" s="10">
        <v>3.07</v>
      </c>
      <c r="C110" s="10">
        <v>3.95</v>
      </c>
      <c r="D110" s="10">
        <v>72</v>
      </c>
      <c r="E110" s="10">
        <v>108.44</v>
      </c>
      <c r="F110" s="10">
        <v>4.83</v>
      </c>
      <c r="G110" s="10">
        <v>4.41</v>
      </c>
      <c r="H110" s="10">
        <v>85.87</v>
      </c>
      <c r="I110" s="10">
        <v>138.27000000000001</v>
      </c>
      <c r="J110" s="10">
        <v>6.85</v>
      </c>
      <c r="K110" s="10">
        <v>4.93</v>
      </c>
      <c r="L110" s="10">
        <v>113.93</v>
      </c>
      <c r="M110" s="10">
        <v>170.63</v>
      </c>
      <c r="N110" s="10">
        <v>9</v>
      </c>
      <c r="O110" s="10">
        <v>5.36</v>
      </c>
      <c r="P110" s="10">
        <v>130.08000000000001</v>
      </c>
      <c r="Q110" s="10">
        <v>193.78</v>
      </c>
      <c r="R110" s="9">
        <v>53</v>
      </c>
      <c r="S110" s="9">
        <v>15</v>
      </c>
      <c r="T110" s="9">
        <v>14</v>
      </c>
      <c r="U110" s="9">
        <v>16</v>
      </c>
      <c r="V110" s="9">
        <v>5</v>
      </c>
      <c r="W110" s="10">
        <v>3.04</v>
      </c>
      <c r="X110" s="10">
        <v>4.8600000000000003</v>
      </c>
      <c r="Y110" s="10">
        <v>161.13</v>
      </c>
      <c r="Z110" s="10">
        <v>198.54</v>
      </c>
      <c r="AA110" s="10">
        <v>5.0999999999999996</v>
      </c>
      <c r="AB110" s="10">
        <v>5.42</v>
      </c>
      <c r="AC110" s="10">
        <v>187.31</v>
      </c>
      <c r="AD110" s="10">
        <v>239.71</v>
      </c>
      <c r="AE110" s="28">
        <v>7.02</v>
      </c>
      <c r="AF110" s="28">
        <v>5.91</v>
      </c>
      <c r="AG110" s="28">
        <v>212.44</v>
      </c>
      <c r="AH110" s="10">
        <v>269.14</v>
      </c>
      <c r="AI110" s="28">
        <v>9.14</v>
      </c>
      <c r="AJ110" s="28">
        <v>6.47</v>
      </c>
      <c r="AK110" s="28">
        <v>241.35</v>
      </c>
      <c r="AL110" s="10">
        <v>305.05</v>
      </c>
      <c r="AM110" s="9">
        <v>17</v>
      </c>
      <c r="AN110" s="9">
        <v>12</v>
      </c>
      <c r="AO110" s="9">
        <v>12</v>
      </c>
      <c r="AP110" s="9">
        <v>10</v>
      </c>
      <c r="AQ110" s="9">
        <v>2</v>
      </c>
    </row>
    <row r="111" spans="1:43">
      <c r="A111" s="12">
        <v>41394</v>
      </c>
      <c r="B111" s="10">
        <v>3.12</v>
      </c>
      <c r="C111" s="10">
        <v>3.72</v>
      </c>
      <c r="D111" s="10">
        <v>77.400000000000006</v>
      </c>
      <c r="E111" s="10">
        <v>113.42</v>
      </c>
      <c r="F111" s="10">
        <v>4.8499999999999996</v>
      </c>
      <c r="G111" s="10">
        <v>4.17</v>
      </c>
      <c r="H111" s="10">
        <v>90.47</v>
      </c>
      <c r="I111" s="10">
        <v>144.16999999999999</v>
      </c>
      <c r="J111" s="10">
        <v>6.84</v>
      </c>
      <c r="K111" s="10">
        <v>4.6900000000000004</v>
      </c>
      <c r="L111" s="10">
        <v>118.42</v>
      </c>
      <c r="M111" s="10">
        <v>177.22</v>
      </c>
      <c r="N111" s="10">
        <v>8.9700000000000006</v>
      </c>
      <c r="O111" s="10">
        <v>5.1100000000000003</v>
      </c>
      <c r="P111" s="10">
        <v>133.33000000000001</v>
      </c>
      <c r="Q111" s="10">
        <v>201.53</v>
      </c>
      <c r="R111" s="9">
        <v>51</v>
      </c>
      <c r="S111" s="9">
        <v>16</v>
      </c>
      <c r="T111" s="9">
        <v>14</v>
      </c>
      <c r="U111" s="9">
        <v>14</v>
      </c>
      <c r="V111" s="9">
        <v>6</v>
      </c>
      <c r="W111" s="10">
        <v>3.02</v>
      </c>
      <c r="X111" s="10">
        <v>4.54</v>
      </c>
      <c r="Y111" s="10">
        <v>158.91999999999999</v>
      </c>
      <c r="Z111" s="10">
        <v>195.77</v>
      </c>
      <c r="AA111" s="10">
        <v>5.22</v>
      </c>
      <c r="AB111" s="10">
        <v>5.16</v>
      </c>
      <c r="AC111" s="10">
        <v>189.31</v>
      </c>
      <c r="AD111" s="10">
        <v>243.01</v>
      </c>
      <c r="AE111" s="28">
        <v>7.07</v>
      </c>
      <c r="AF111" s="28">
        <v>5.65</v>
      </c>
      <c r="AG111" s="28">
        <v>213.86</v>
      </c>
      <c r="AH111" s="10">
        <v>272.66000000000003</v>
      </c>
      <c r="AI111" s="28">
        <v>9.0299999999999994</v>
      </c>
      <c r="AJ111" s="28">
        <v>6.19</v>
      </c>
      <c r="AK111" s="28">
        <v>241.43</v>
      </c>
      <c r="AL111" s="10">
        <v>309.63</v>
      </c>
      <c r="AM111" s="9">
        <v>18</v>
      </c>
      <c r="AN111" s="9">
        <v>13</v>
      </c>
      <c r="AO111" s="9">
        <v>12</v>
      </c>
      <c r="AP111" s="9">
        <v>11</v>
      </c>
      <c r="AQ111" s="9">
        <v>2</v>
      </c>
    </row>
    <row r="112" spans="1:43">
      <c r="A112" s="12">
        <v>41425</v>
      </c>
      <c r="B112" s="10">
        <v>3.21</v>
      </c>
      <c r="C112" s="10">
        <v>3.68</v>
      </c>
      <c r="D112" s="10">
        <v>73.5</v>
      </c>
      <c r="E112" s="10">
        <v>107.68</v>
      </c>
      <c r="F112" s="10">
        <v>4.8899999999999997</v>
      </c>
      <c r="G112" s="10">
        <v>4.18</v>
      </c>
      <c r="H112" s="10">
        <v>85.54</v>
      </c>
      <c r="I112" s="10">
        <v>137.94</v>
      </c>
      <c r="J112" s="10">
        <v>6.83</v>
      </c>
      <c r="K112" s="10">
        <v>4.74</v>
      </c>
      <c r="L112" s="10">
        <v>111.57</v>
      </c>
      <c r="M112" s="10">
        <v>163.77000000000001</v>
      </c>
      <c r="N112" s="10">
        <v>8.9</v>
      </c>
      <c r="O112" s="10">
        <v>5.15</v>
      </c>
      <c r="P112" s="10">
        <v>121.75</v>
      </c>
      <c r="Q112" s="10">
        <v>178.95</v>
      </c>
      <c r="R112" s="9">
        <v>44</v>
      </c>
      <c r="S112" s="9">
        <v>15</v>
      </c>
      <c r="T112" s="9">
        <v>12</v>
      </c>
      <c r="U112" s="9">
        <v>11</v>
      </c>
      <c r="V112" s="9">
        <v>6</v>
      </c>
      <c r="W112" s="10">
        <v>3</v>
      </c>
      <c r="X112" s="10">
        <v>4.45</v>
      </c>
      <c r="Y112" s="10">
        <v>149.94999999999999</v>
      </c>
      <c r="Z112" s="10">
        <v>184.9</v>
      </c>
      <c r="AA112" s="10">
        <v>5.09</v>
      </c>
      <c r="AB112" s="10">
        <v>5.07</v>
      </c>
      <c r="AC112" s="10">
        <v>175.25</v>
      </c>
      <c r="AD112" s="10">
        <v>227.65</v>
      </c>
      <c r="AE112" s="28">
        <v>7.05</v>
      </c>
      <c r="AF112" s="28">
        <v>5.64</v>
      </c>
      <c r="AG112" s="28">
        <v>201.85</v>
      </c>
      <c r="AH112" s="10">
        <v>254.05</v>
      </c>
      <c r="AI112" s="28">
        <v>9.02</v>
      </c>
      <c r="AJ112" s="28">
        <v>6.18</v>
      </c>
      <c r="AK112" s="28">
        <v>225.23</v>
      </c>
      <c r="AL112" s="10">
        <v>282.43</v>
      </c>
      <c r="AM112" s="9">
        <v>24</v>
      </c>
      <c r="AN112" s="9">
        <v>15</v>
      </c>
      <c r="AO112" s="9">
        <v>14</v>
      </c>
      <c r="AP112" s="9">
        <v>12</v>
      </c>
      <c r="AQ112" s="9">
        <v>2</v>
      </c>
    </row>
    <row r="113" spans="1:43">
      <c r="A113" s="12">
        <v>41455</v>
      </c>
      <c r="B113" s="10">
        <v>3.2</v>
      </c>
      <c r="C113" s="10">
        <v>4.0199999999999996</v>
      </c>
      <c r="D113" s="10">
        <v>92.2</v>
      </c>
      <c r="E113" s="10">
        <v>126.9</v>
      </c>
      <c r="F113" s="10">
        <v>4.91</v>
      </c>
      <c r="G113" s="10">
        <v>4.6900000000000004</v>
      </c>
      <c r="H113" s="10">
        <v>109.84</v>
      </c>
      <c r="I113" s="10">
        <v>164.74</v>
      </c>
      <c r="J113" s="10">
        <v>6.81</v>
      </c>
      <c r="K113" s="10">
        <v>5.31</v>
      </c>
      <c r="L113" s="10">
        <v>136.59</v>
      </c>
      <c r="M113" s="10">
        <v>189.59</v>
      </c>
      <c r="N113" s="10">
        <v>8.8699999999999992</v>
      </c>
      <c r="O113" s="10">
        <v>5.73</v>
      </c>
      <c r="P113" s="10">
        <v>142.05000000000001</v>
      </c>
      <c r="Q113" s="10">
        <v>196.55</v>
      </c>
      <c r="R113" s="9">
        <v>46</v>
      </c>
      <c r="S113" s="9">
        <v>13</v>
      </c>
      <c r="T113" s="9">
        <v>14</v>
      </c>
      <c r="U113" s="9">
        <v>11</v>
      </c>
      <c r="V113" s="9">
        <v>6</v>
      </c>
      <c r="W113" s="10">
        <v>2.98</v>
      </c>
      <c r="X113" s="10">
        <v>4.82</v>
      </c>
      <c r="Y113" s="10">
        <v>171.07</v>
      </c>
      <c r="Z113" s="10">
        <v>206.64</v>
      </c>
      <c r="AA113" s="10">
        <v>5.0999999999999996</v>
      </c>
      <c r="AB113" s="10">
        <v>5.64</v>
      </c>
      <c r="AC113" s="10">
        <v>205.01</v>
      </c>
      <c r="AD113" s="10">
        <v>259.91000000000003</v>
      </c>
      <c r="AE113" s="28">
        <v>7.03</v>
      </c>
      <c r="AF113" s="28">
        <v>6.38</v>
      </c>
      <c r="AG113" s="28">
        <v>243.23</v>
      </c>
      <c r="AH113" s="10">
        <v>296.23</v>
      </c>
      <c r="AI113" s="28">
        <v>8.9700000000000006</v>
      </c>
      <c r="AJ113" s="28">
        <v>7.04</v>
      </c>
      <c r="AK113" s="28">
        <v>273.27999999999997</v>
      </c>
      <c r="AL113" s="10">
        <v>327.78</v>
      </c>
      <c r="AM113" s="9">
        <v>24</v>
      </c>
      <c r="AN113" s="9">
        <v>15</v>
      </c>
      <c r="AO113" s="9">
        <v>14</v>
      </c>
      <c r="AP113" s="9">
        <v>12</v>
      </c>
      <c r="AQ113" s="9">
        <v>2</v>
      </c>
    </row>
    <row r="114" spans="1:43">
      <c r="A114" s="12">
        <v>41486</v>
      </c>
      <c r="B114" s="10">
        <v>3.2</v>
      </c>
      <c r="C114" s="10">
        <v>3.73</v>
      </c>
      <c r="D114" s="10">
        <v>85.16</v>
      </c>
      <c r="E114" s="10">
        <v>119.38</v>
      </c>
      <c r="F114" s="10">
        <v>4.91</v>
      </c>
      <c r="G114" s="10">
        <v>4.42</v>
      </c>
      <c r="H114" s="10">
        <v>103.18</v>
      </c>
      <c r="I114" s="10">
        <v>151.38</v>
      </c>
      <c r="J114" s="10">
        <v>6.79</v>
      </c>
      <c r="K114" s="10">
        <v>5.03</v>
      </c>
      <c r="L114" s="10">
        <v>123.64</v>
      </c>
      <c r="M114" s="10">
        <v>168.94</v>
      </c>
      <c r="N114" s="10">
        <v>8.85</v>
      </c>
      <c r="O114" s="10">
        <v>5.43</v>
      </c>
      <c r="P114" s="10">
        <v>124.65</v>
      </c>
      <c r="Q114" s="10">
        <v>170.65</v>
      </c>
      <c r="R114" s="9">
        <v>45</v>
      </c>
      <c r="S114" s="9">
        <v>13</v>
      </c>
      <c r="T114" s="9">
        <v>14</v>
      </c>
      <c r="U114" s="9">
        <v>11</v>
      </c>
      <c r="V114" s="9">
        <v>6</v>
      </c>
      <c r="W114" s="10">
        <v>3</v>
      </c>
      <c r="X114" s="10">
        <v>4.5199999999999996</v>
      </c>
      <c r="Y114" s="10">
        <v>163.13</v>
      </c>
      <c r="Z114" s="10">
        <v>198.16</v>
      </c>
      <c r="AA114" s="10">
        <v>5.22</v>
      </c>
      <c r="AB114" s="10">
        <v>5.39</v>
      </c>
      <c r="AC114" s="10">
        <v>200.53</v>
      </c>
      <c r="AD114" s="10">
        <v>248.73</v>
      </c>
      <c r="AE114" s="28">
        <v>7.01</v>
      </c>
      <c r="AF114" s="28">
        <v>6.09</v>
      </c>
      <c r="AG114" s="28">
        <v>229.91</v>
      </c>
      <c r="AH114" s="10">
        <v>275.20999999999998</v>
      </c>
      <c r="AI114" s="28">
        <v>8.8699999999999992</v>
      </c>
      <c r="AJ114" s="28">
        <v>6.8</v>
      </c>
      <c r="AK114" s="28">
        <v>261.38</v>
      </c>
      <c r="AL114" s="10">
        <v>307.38</v>
      </c>
      <c r="AM114" s="9">
        <v>26</v>
      </c>
      <c r="AN114" s="9">
        <v>13</v>
      </c>
      <c r="AO114" s="9">
        <v>16</v>
      </c>
      <c r="AP114" s="9">
        <v>12</v>
      </c>
      <c r="AQ114" s="9">
        <v>2</v>
      </c>
    </row>
    <row r="115" spans="1:43">
      <c r="A115" s="12">
        <v>41517</v>
      </c>
      <c r="B115" s="10">
        <v>3.17</v>
      </c>
      <c r="C115" s="10">
        <v>3.9</v>
      </c>
      <c r="D115" s="10">
        <v>82.79</v>
      </c>
      <c r="E115" s="10">
        <v>119.77</v>
      </c>
      <c r="F115" s="10">
        <v>4.91</v>
      </c>
      <c r="G115" s="10">
        <v>4.6500000000000004</v>
      </c>
      <c r="H115" s="10">
        <v>104.21</v>
      </c>
      <c r="I115" s="10">
        <v>156.11000000000001</v>
      </c>
      <c r="J115" s="10">
        <v>6.78</v>
      </c>
      <c r="K115" s="10">
        <v>5.28</v>
      </c>
      <c r="L115" s="10">
        <v>127.38</v>
      </c>
      <c r="M115" s="10">
        <v>176.88</v>
      </c>
      <c r="N115" s="10">
        <v>8.82</v>
      </c>
      <c r="O115" s="10">
        <v>5.67</v>
      </c>
      <c r="P115" s="10">
        <v>127.89</v>
      </c>
      <c r="Q115" s="10">
        <v>177.29</v>
      </c>
      <c r="R115" s="9">
        <v>44</v>
      </c>
      <c r="S115" s="9">
        <v>13</v>
      </c>
      <c r="T115" s="9">
        <v>14</v>
      </c>
      <c r="U115" s="9">
        <v>11</v>
      </c>
      <c r="V115" s="9">
        <v>6</v>
      </c>
      <c r="W115" s="10">
        <v>3</v>
      </c>
      <c r="X115" s="10">
        <v>4.68</v>
      </c>
      <c r="Y115" s="10">
        <v>160.35</v>
      </c>
      <c r="Z115" s="10">
        <v>198.16</v>
      </c>
      <c r="AA115" s="10">
        <v>5.23</v>
      </c>
      <c r="AB115" s="10">
        <v>5.6</v>
      </c>
      <c r="AC115" s="10">
        <v>199.99</v>
      </c>
      <c r="AD115" s="10">
        <v>251.89</v>
      </c>
      <c r="AE115" s="28">
        <v>6.98</v>
      </c>
      <c r="AF115" s="28">
        <v>6.32</v>
      </c>
      <c r="AG115" s="28">
        <v>231.36</v>
      </c>
      <c r="AH115" s="10">
        <v>280.86</v>
      </c>
      <c r="AI115" s="28">
        <v>8.81</v>
      </c>
      <c r="AJ115" s="28">
        <v>7.07</v>
      </c>
      <c r="AK115" s="28">
        <v>268.16000000000003</v>
      </c>
      <c r="AL115" s="10">
        <v>317.56</v>
      </c>
      <c r="AM115" s="9">
        <v>26</v>
      </c>
      <c r="AN115" s="9">
        <v>14</v>
      </c>
      <c r="AO115" s="9">
        <v>16</v>
      </c>
      <c r="AP115" s="9">
        <v>12</v>
      </c>
      <c r="AQ115" s="9">
        <v>2</v>
      </c>
    </row>
    <row r="116" spans="1:43">
      <c r="A116" s="12">
        <v>41547</v>
      </c>
      <c r="B116" s="10">
        <v>3.19</v>
      </c>
      <c r="C116" s="10">
        <v>3.89</v>
      </c>
      <c r="D116" s="10">
        <v>83.17</v>
      </c>
      <c r="E116" s="10">
        <v>118.34</v>
      </c>
      <c r="F116" s="10">
        <v>4.92</v>
      </c>
      <c r="G116" s="10">
        <v>4.5999999999999996</v>
      </c>
      <c r="H116" s="10">
        <v>102.68</v>
      </c>
      <c r="I116" s="10">
        <v>155.68</v>
      </c>
      <c r="J116" s="10">
        <v>6.79</v>
      </c>
      <c r="K116" s="10">
        <v>5.23</v>
      </c>
      <c r="L116" s="10">
        <v>127.32</v>
      </c>
      <c r="M116" s="10">
        <v>176.32</v>
      </c>
      <c r="N116" s="10">
        <v>9.07</v>
      </c>
      <c r="O116" s="10">
        <v>5.68</v>
      </c>
      <c r="P116" s="10">
        <v>136.33000000000001</v>
      </c>
      <c r="Q116" s="10">
        <v>186.63</v>
      </c>
      <c r="R116" s="9">
        <v>44</v>
      </c>
      <c r="S116" s="9">
        <v>13</v>
      </c>
      <c r="T116" s="9">
        <v>15</v>
      </c>
      <c r="U116" s="9">
        <v>12</v>
      </c>
      <c r="V116" s="9">
        <v>7</v>
      </c>
      <c r="W116" s="10">
        <v>2.99</v>
      </c>
      <c r="X116" s="10">
        <v>4.79</v>
      </c>
      <c r="Y116" s="10">
        <v>172.42</v>
      </c>
      <c r="Z116" s="10">
        <v>208.56</v>
      </c>
      <c r="AA116" s="10">
        <v>5.24</v>
      </c>
      <c r="AB116" s="10">
        <v>5.63</v>
      </c>
      <c r="AC116" s="10">
        <v>205.49</v>
      </c>
      <c r="AD116" s="10">
        <v>258.49</v>
      </c>
      <c r="AE116" s="28">
        <v>6.95</v>
      </c>
      <c r="AF116" s="28">
        <v>6.35</v>
      </c>
      <c r="AG116" s="28">
        <v>238.8</v>
      </c>
      <c r="AH116" s="10">
        <v>287.8</v>
      </c>
      <c r="AI116" s="28">
        <v>8.76</v>
      </c>
      <c r="AJ116" s="28">
        <v>7.09</v>
      </c>
      <c r="AK116" s="28">
        <v>277.10000000000002</v>
      </c>
      <c r="AL116" s="10">
        <v>327.39999999999998</v>
      </c>
      <c r="AM116" s="9">
        <v>28</v>
      </c>
      <c r="AN116" s="9">
        <v>12</v>
      </c>
      <c r="AO116" s="9">
        <v>16</v>
      </c>
      <c r="AP116" s="9">
        <v>12</v>
      </c>
      <c r="AQ116" s="9">
        <v>2</v>
      </c>
    </row>
    <row r="117" spans="1:43">
      <c r="A117" s="12">
        <v>41578</v>
      </c>
      <c r="B117" s="10">
        <v>3.16</v>
      </c>
      <c r="C117" s="10">
        <v>3.94</v>
      </c>
      <c r="D117" s="10">
        <v>74.260000000000005</v>
      </c>
      <c r="E117" s="10">
        <v>93.78</v>
      </c>
      <c r="F117" s="10">
        <v>4.9400000000000004</v>
      </c>
      <c r="G117" s="10">
        <v>4.6399999999999997</v>
      </c>
      <c r="H117" s="10">
        <v>92.64</v>
      </c>
      <c r="I117" s="10">
        <v>124.84</v>
      </c>
      <c r="J117" s="10">
        <v>6.79</v>
      </c>
      <c r="K117" s="10">
        <v>5.26</v>
      </c>
      <c r="L117" s="10">
        <v>116.59</v>
      </c>
      <c r="M117" s="10">
        <v>149.59</v>
      </c>
      <c r="N117" s="10">
        <v>9.02</v>
      </c>
      <c r="O117" s="10">
        <v>5.66</v>
      </c>
      <c r="P117" s="10">
        <v>122.63</v>
      </c>
      <c r="Q117" s="10">
        <v>163.22999999999999</v>
      </c>
      <c r="R117" s="9">
        <v>45</v>
      </c>
      <c r="S117" s="9">
        <v>13</v>
      </c>
      <c r="T117" s="9">
        <v>16</v>
      </c>
      <c r="U117" s="9">
        <v>11</v>
      </c>
      <c r="V117" s="9">
        <v>7</v>
      </c>
      <c r="W117" s="10">
        <v>3.07</v>
      </c>
      <c r="X117" s="10">
        <v>4.9000000000000004</v>
      </c>
      <c r="Y117" s="10">
        <v>168.57</v>
      </c>
      <c r="Z117" s="10">
        <v>189.13</v>
      </c>
      <c r="AA117" s="10">
        <v>5.32</v>
      </c>
      <c r="AB117" s="10">
        <v>5.67</v>
      </c>
      <c r="AC117" s="10">
        <v>195.45</v>
      </c>
      <c r="AD117" s="10">
        <v>227.65</v>
      </c>
      <c r="AE117" s="28">
        <v>6.96</v>
      </c>
      <c r="AF117" s="28">
        <v>6.32</v>
      </c>
      <c r="AG117" s="28">
        <v>222.72</v>
      </c>
      <c r="AH117" s="10">
        <v>255.72</v>
      </c>
      <c r="AI117" s="28">
        <v>8.6</v>
      </c>
      <c r="AJ117" s="28">
        <v>7.06</v>
      </c>
      <c r="AK117" s="28">
        <v>262.58999999999997</v>
      </c>
      <c r="AL117" s="10">
        <v>303.19</v>
      </c>
      <c r="AM117" s="9">
        <v>28</v>
      </c>
      <c r="AN117" s="9">
        <v>14</v>
      </c>
      <c r="AO117" s="9">
        <v>19</v>
      </c>
      <c r="AP117" s="9">
        <v>11</v>
      </c>
      <c r="AQ117" s="9">
        <v>2</v>
      </c>
    </row>
    <row r="118" spans="1:43">
      <c r="A118" s="12">
        <v>41608</v>
      </c>
      <c r="B118" s="10">
        <v>3.22</v>
      </c>
      <c r="C118" s="10">
        <v>4</v>
      </c>
      <c r="D118" s="10">
        <v>78.650000000000006</v>
      </c>
      <c r="E118" s="10">
        <v>94.03</v>
      </c>
      <c r="F118" s="10">
        <v>4.95</v>
      </c>
      <c r="G118" s="10">
        <v>4.7</v>
      </c>
      <c r="H118" s="10">
        <v>92.06</v>
      </c>
      <c r="I118" s="10">
        <v>119.96</v>
      </c>
      <c r="J118" s="10">
        <v>6.76</v>
      </c>
      <c r="K118" s="10">
        <v>5.36</v>
      </c>
      <c r="L118" s="10">
        <v>116.34</v>
      </c>
      <c r="M118" s="10">
        <v>145.24</v>
      </c>
      <c r="N118" s="10">
        <v>8.99</v>
      </c>
      <c r="O118" s="10">
        <v>5.83</v>
      </c>
      <c r="P118" s="10">
        <v>125.16</v>
      </c>
      <c r="Q118" s="10">
        <v>160.96</v>
      </c>
      <c r="R118" s="9">
        <v>46</v>
      </c>
      <c r="S118" s="9">
        <v>13</v>
      </c>
      <c r="T118" s="9">
        <v>17</v>
      </c>
      <c r="U118" s="9">
        <v>10</v>
      </c>
      <c r="V118" s="9">
        <v>7</v>
      </c>
      <c r="W118" s="10">
        <v>3.22</v>
      </c>
      <c r="X118" s="10">
        <v>5.03</v>
      </c>
      <c r="Y118" s="10">
        <v>181.12</v>
      </c>
      <c r="Z118" s="10">
        <v>197.65</v>
      </c>
      <c r="AA118" s="10">
        <v>5.32</v>
      </c>
      <c r="AB118" s="10">
        <v>5.78</v>
      </c>
      <c r="AC118" s="10">
        <v>199.66</v>
      </c>
      <c r="AD118" s="10">
        <v>227.56</v>
      </c>
      <c r="AE118" s="28">
        <v>6.9</v>
      </c>
      <c r="AF118" s="28">
        <v>6.45</v>
      </c>
      <c r="AG118" s="28">
        <v>225.15</v>
      </c>
      <c r="AH118" s="10">
        <v>254.05</v>
      </c>
      <c r="AI118" s="28">
        <v>8.5500000000000007</v>
      </c>
      <c r="AJ118" s="28">
        <v>7.21</v>
      </c>
      <c r="AK118" s="28">
        <v>263.05</v>
      </c>
      <c r="AL118" s="10">
        <v>298.85000000000002</v>
      </c>
      <c r="AM118" s="9">
        <v>26</v>
      </c>
      <c r="AN118" s="9">
        <v>15</v>
      </c>
      <c r="AO118" s="9">
        <v>20</v>
      </c>
      <c r="AP118" s="9">
        <v>10</v>
      </c>
      <c r="AQ118" s="9">
        <v>2</v>
      </c>
    </row>
    <row r="119" spans="1:43">
      <c r="A119" s="12">
        <v>41639</v>
      </c>
      <c r="B119" s="10">
        <v>3.2</v>
      </c>
      <c r="C119" s="10">
        <v>3.99</v>
      </c>
      <c r="D119" s="10">
        <v>79.63</v>
      </c>
      <c r="E119" s="10">
        <v>103.8</v>
      </c>
      <c r="F119" s="10">
        <v>4.95</v>
      </c>
      <c r="G119" s="10">
        <v>4.6399999999999997</v>
      </c>
      <c r="H119" s="10">
        <v>87.21</v>
      </c>
      <c r="I119" s="10">
        <v>117.71</v>
      </c>
      <c r="J119" s="10">
        <v>6.72</v>
      </c>
      <c r="K119" s="10">
        <v>5.23</v>
      </c>
      <c r="L119" s="10">
        <v>104.44</v>
      </c>
      <c r="M119" s="10">
        <v>136.24</v>
      </c>
      <c r="N119" s="10">
        <v>8.9499999999999993</v>
      </c>
      <c r="O119" s="10">
        <v>5.7</v>
      </c>
      <c r="P119" s="10">
        <v>111.21</v>
      </c>
      <c r="Q119" s="10">
        <v>146.21</v>
      </c>
      <c r="R119" s="9">
        <v>48</v>
      </c>
      <c r="S119" s="9">
        <v>15</v>
      </c>
      <c r="T119" s="9">
        <v>19</v>
      </c>
      <c r="U119" s="9">
        <v>10</v>
      </c>
      <c r="V119" s="9">
        <v>7</v>
      </c>
      <c r="W119" s="10">
        <v>3.27</v>
      </c>
      <c r="X119" s="10">
        <v>4.97</v>
      </c>
      <c r="Y119" s="10">
        <v>176.86</v>
      </c>
      <c r="Z119" s="10">
        <v>202.11</v>
      </c>
      <c r="AA119" s="10">
        <v>5.35</v>
      </c>
      <c r="AB119" s="10">
        <v>5.73</v>
      </c>
      <c r="AC119" s="10">
        <v>196.26</v>
      </c>
      <c r="AD119" s="10">
        <v>226.76</v>
      </c>
      <c r="AE119" s="28">
        <v>6.92</v>
      </c>
      <c r="AF119" s="28">
        <v>6.38</v>
      </c>
      <c r="AG119" s="28">
        <v>219.24</v>
      </c>
      <c r="AH119" s="10">
        <v>251.04</v>
      </c>
      <c r="AI119" s="28">
        <v>8.51</v>
      </c>
      <c r="AJ119" s="28">
        <v>7.12</v>
      </c>
      <c r="AK119" s="28">
        <v>253.86</v>
      </c>
      <c r="AL119" s="10">
        <v>288.86</v>
      </c>
      <c r="AM119" s="9">
        <v>22</v>
      </c>
      <c r="AN119" s="9">
        <v>14</v>
      </c>
      <c r="AO119" s="9">
        <v>17</v>
      </c>
      <c r="AP119" s="9">
        <v>10</v>
      </c>
      <c r="AQ119" s="9">
        <v>2</v>
      </c>
    </row>
    <row r="120" spans="1:43">
      <c r="A120" s="12">
        <v>41670</v>
      </c>
      <c r="B120" s="10">
        <v>3.2</v>
      </c>
      <c r="C120" s="10">
        <v>3.79</v>
      </c>
      <c r="D120" s="10">
        <v>69.3</v>
      </c>
      <c r="E120" s="10">
        <v>94.67</v>
      </c>
      <c r="F120" s="10">
        <v>4.9400000000000004</v>
      </c>
      <c r="G120" s="10">
        <v>4.42</v>
      </c>
      <c r="H120" s="10">
        <v>80.400000000000006</v>
      </c>
      <c r="I120" s="10">
        <v>111.3</v>
      </c>
      <c r="J120" s="10">
        <v>6.7</v>
      </c>
      <c r="K120" s="10">
        <v>4.97</v>
      </c>
      <c r="L120" s="10">
        <v>95.63</v>
      </c>
      <c r="M120" s="10">
        <v>130.13</v>
      </c>
      <c r="N120" s="10">
        <v>8.93</v>
      </c>
      <c r="O120" s="10">
        <v>5.42</v>
      </c>
      <c r="P120" s="10">
        <v>103.57</v>
      </c>
      <c r="Q120" s="10">
        <v>141.66999999999999</v>
      </c>
      <c r="R120" s="9">
        <v>47</v>
      </c>
      <c r="S120" s="9">
        <v>16</v>
      </c>
      <c r="T120" s="9">
        <v>18</v>
      </c>
      <c r="U120" s="9">
        <v>10</v>
      </c>
      <c r="V120" s="9">
        <v>7</v>
      </c>
      <c r="W120" s="10">
        <v>3.27</v>
      </c>
      <c r="X120" s="10">
        <v>4.83</v>
      </c>
      <c r="Y120" s="10">
        <v>172.61</v>
      </c>
      <c r="Z120" s="10">
        <v>199.1</v>
      </c>
      <c r="AA120" s="10">
        <v>5.34</v>
      </c>
      <c r="AB120" s="10">
        <v>5.46</v>
      </c>
      <c r="AC120" s="10">
        <v>184.97</v>
      </c>
      <c r="AD120" s="10">
        <v>215.87</v>
      </c>
      <c r="AE120" s="28">
        <v>6.89</v>
      </c>
      <c r="AF120" s="28">
        <v>6.09</v>
      </c>
      <c r="AG120" s="28">
        <v>207.66</v>
      </c>
      <c r="AH120" s="10">
        <v>242.16</v>
      </c>
      <c r="AI120" s="28">
        <v>8.4499999999999993</v>
      </c>
      <c r="AJ120" s="28">
        <v>6.8</v>
      </c>
      <c r="AK120" s="28">
        <v>241.75</v>
      </c>
      <c r="AL120" s="10">
        <v>279.85000000000002</v>
      </c>
      <c r="AM120" s="9">
        <v>22</v>
      </c>
      <c r="AN120" s="9">
        <v>15</v>
      </c>
      <c r="AO120" s="9">
        <v>16</v>
      </c>
      <c r="AP120" s="9">
        <v>10</v>
      </c>
      <c r="AQ120" s="9">
        <v>2</v>
      </c>
    </row>
    <row r="121" spans="1:43">
      <c r="A121" s="12">
        <v>41698</v>
      </c>
      <c r="B121" s="10">
        <v>3.21</v>
      </c>
      <c r="C121" s="10">
        <v>3.75</v>
      </c>
      <c r="D121" s="10">
        <v>67.760000000000005</v>
      </c>
      <c r="E121" s="10">
        <v>91.6</v>
      </c>
      <c r="F121" s="10">
        <v>4.9400000000000004</v>
      </c>
      <c r="G121" s="10">
        <v>4.37</v>
      </c>
      <c r="H121" s="10">
        <v>77.12</v>
      </c>
      <c r="I121" s="10">
        <v>107.12</v>
      </c>
      <c r="J121" s="10">
        <v>6.7</v>
      </c>
      <c r="K121" s="10">
        <v>4.91</v>
      </c>
      <c r="L121" s="10">
        <v>92.76</v>
      </c>
      <c r="M121" s="10">
        <v>123.46</v>
      </c>
      <c r="N121" s="10">
        <v>8.9600000000000009</v>
      </c>
      <c r="O121" s="10">
        <v>5.38</v>
      </c>
      <c r="P121" s="10">
        <v>101.53</v>
      </c>
      <c r="Q121" s="10">
        <v>136.03</v>
      </c>
      <c r="R121" s="9">
        <v>47</v>
      </c>
      <c r="S121" s="9">
        <v>15</v>
      </c>
      <c r="T121" s="9">
        <v>19</v>
      </c>
      <c r="U121" s="9">
        <v>10</v>
      </c>
      <c r="V121" s="9">
        <v>7</v>
      </c>
      <c r="W121" s="10">
        <v>3.28</v>
      </c>
      <c r="X121" s="10">
        <v>4.7300000000000004</v>
      </c>
      <c r="Y121" s="10">
        <v>165</v>
      </c>
      <c r="Z121" s="10">
        <v>189.87</v>
      </c>
      <c r="AA121" s="10">
        <v>5.33</v>
      </c>
      <c r="AB121" s="10">
        <v>5.38</v>
      </c>
      <c r="AC121" s="10">
        <v>178.19</v>
      </c>
      <c r="AD121" s="10">
        <v>208.19</v>
      </c>
      <c r="AE121" s="28">
        <v>6.87</v>
      </c>
      <c r="AF121" s="28">
        <v>5.96</v>
      </c>
      <c r="AG121" s="28">
        <v>197.47</v>
      </c>
      <c r="AH121" s="10">
        <v>228.17</v>
      </c>
      <c r="AI121" s="28">
        <v>8.4</v>
      </c>
      <c r="AJ121" s="28">
        <v>6.59</v>
      </c>
      <c r="AK121" s="28">
        <v>222.49</v>
      </c>
      <c r="AL121" s="10">
        <v>256.99</v>
      </c>
      <c r="AM121" s="9">
        <v>22</v>
      </c>
      <c r="AN121" s="9">
        <v>16</v>
      </c>
      <c r="AO121" s="9">
        <v>15</v>
      </c>
      <c r="AP121" s="9">
        <v>10</v>
      </c>
      <c r="AQ121" s="9">
        <v>2</v>
      </c>
    </row>
    <row r="122" spans="1:43">
      <c r="A122" s="12">
        <v>41729</v>
      </c>
      <c r="B122" s="10">
        <v>3.19</v>
      </c>
      <c r="C122" s="10">
        <v>3.86</v>
      </c>
      <c r="D122" s="10">
        <v>63.6</v>
      </c>
      <c r="E122" s="10">
        <v>86.79</v>
      </c>
      <c r="F122" s="10">
        <v>4.93</v>
      </c>
      <c r="G122" s="10">
        <v>4.47</v>
      </c>
      <c r="H122" s="10">
        <v>75.55</v>
      </c>
      <c r="I122" s="10">
        <v>103.05</v>
      </c>
      <c r="J122" s="10">
        <v>6.68</v>
      </c>
      <c r="K122" s="10">
        <v>4.97</v>
      </c>
      <c r="L122" s="10">
        <v>89.16</v>
      </c>
      <c r="M122" s="10">
        <v>120.91</v>
      </c>
      <c r="N122" s="10">
        <v>8.93</v>
      </c>
      <c r="O122" s="10">
        <v>5.41</v>
      </c>
      <c r="P122" s="10">
        <v>98.48</v>
      </c>
      <c r="Q122" s="10">
        <v>132.43</v>
      </c>
      <c r="R122" s="9">
        <v>47</v>
      </c>
      <c r="S122" s="9">
        <v>16</v>
      </c>
      <c r="T122" s="9">
        <v>17</v>
      </c>
      <c r="U122" s="9">
        <v>11</v>
      </c>
      <c r="V122" s="9">
        <v>6</v>
      </c>
      <c r="W122" s="10">
        <v>3.32</v>
      </c>
      <c r="X122" s="10">
        <v>4.7699999999999996</v>
      </c>
      <c r="Y122" s="10">
        <v>153.5</v>
      </c>
      <c r="Z122" s="10">
        <v>177.65</v>
      </c>
      <c r="AA122" s="10">
        <v>5.37</v>
      </c>
      <c r="AB122" s="10">
        <v>5.44</v>
      </c>
      <c r="AC122" s="10">
        <v>172.75</v>
      </c>
      <c r="AD122" s="10">
        <v>200.25</v>
      </c>
      <c r="AE122" s="28">
        <v>6.85</v>
      </c>
      <c r="AF122" s="28">
        <v>5.96</v>
      </c>
      <c r="AG122" s="28">
        <v>187.77</v>
      </c>
      <c r="AH122" s="10">
        <v>219.52</v>
      </c>
      <c r="AI122" s="28">
        <v>8.3000000000000007</v>
      </c>
      <c r="AJ122" s="28">
        <v>6.53</v>
      </c>
      <c r="AK122" s="28">
        <v>210.94</v>
      </c>
      <c r="AL122" s="10">
        <v>244.89</v>
      </c>
      <c r="AM122" s="9">
        <v>21</v>
      </c>
      <c r="AN122" s="9">
        <v>16</v>
      </c>
      <c r="AO122" s="9">
        <v>17</v>
      </c>
      <c r="AP122" s="9">
        <v>10</v>
      </c>
      <c r="AQ122" s="9">
        <v>2</v>
      </c>
    </row>
    <row r="123" spans="1:43">
      <c r="A123" s="12">
        <v>41759</v>
      </c>
      <c r="B123" s="10">
        <v>3.19</v>
      </c>
      <c r="C123" s="10">
        <v>3.74</v>
      </c>
      <c r="D123" s="10">
        <v>64.31</v>
      </c>
      <c r="E123" s="10">
        <v>83.84</v>
      </c>
      <c r="F123" s="10">
        <v>4.95</v>
      </c>
      <c r="G123" s="10">
        <v>4.29</v>
      </c>
      <c r="H123" s="10">
        <v>72.150000000000006</v>
      </c>
      <c r="I123" s="10">
        <v>97.05</v>
      </c>
      <c r="J123" s="10">
        <v>6.68</v>
      </c>
      <c r="K123" s="10">
        <v>4.79</v>
      </c>
      <c r="L123" s="10">
        <v>87.57</v>
      </c>
      <c r="M123" s="10">
        <v>116.07</v>
      </c>
      <c r="N123" s="10">
        <v>8.8800000000000008</v>
      </c>
      <c r="O123" s="10">
        <v>5.21</v>
      </c>
      <c r="P123" s="10">
        <v>95.09</v>
      </c>
      <c r="Q123" s="10">
        <v>125.59</v>
      </c>
      <c r="R123" s="9">
        <v>46</v>
      </c>
      <c r="S123" s="9">
        <v>15</v>
      </c>
      <c r="T123" s="9">
        <v>16</v>
      </c>
      <c r="U123" s="9">
        <v>12</v>
      </c>
      <c r="V123" s="9">
        <v>6</v>
      </c>
      <c r="W123" s="10">
        <v>3.37</v>
      </c>
      <c r="X123" s="10">
        <v>4.6399999999999997</v>
      </c>
      <c r="Y123" s="10">
        <v>153.77000000000001</v>
      </c>
      <c r="Z123" s="10">
        <v>174.23</v>
      </c>
      <c r="AA123" s="10">
        <v>5.27</v>
      </c>
      <c r="AB123" s="10">
        <v>5.15</v>
      </c>
      <c r="AC123" s="10">
        <v>159</v>
      </c>
      <c r="AD123" s="10">
        <v>183.9</v>
      </c>
      <c r="AE123" s="28">
        <v>6.76</v>
      </c>
      <c r="AF123" s="28">
        <v>5.7</v>
      </c>
      <c r="AG123" s="28">
        <v>179.32</v>
      </c>
      <c r="AH123" s="10">
        <v>207.82</v>
      </c>
      <c r="AI123" s="28">
        <v>8.69</v>
      </c>
      <c r="AJ123" s="28">
        <v>6.22</v>
      </c>
      <c r="AK123" s="28">
        <v>197</v>
      </c>
      <c r="AL123" s="10">
        <v>227.5</v>
      </c>
      <c r="AM123" s="9">
        <v>22</v>
      </c>
      <c r="AN123" s="9">
        <v>15</v>
      </c>
      <c r="AO123" s="9">
        <v>17</v>
      </c>
      <c r="AP123" s="9">
        <v>9</v>
      </c>
      <c r="AQ123" s="9">
        <v>2</v>
      </c>
    </row>
    <row r="124" spans="1:43">
      <c r="A124" s="12">
        <v>41790</v>
      </c>
      <c r="B124" s="10">
        <v>3.17</v>
      </c>
      <c r="C124" s="10">
        <v>3.57</v>
      </c>
      <c r="D124" s="10">
        <v>61</v>
      </c>
      <c r="E124" s="10">
        <v>82.58</v>
      </c>
      <c r="F124" s="10">
        <v>4.9400000000000004</v>
      </c>
      <c r="G124" s="10">
        <v>4.05</v>
      </c>
      <c r="H124" s="10">
        <v>69.92</v>
      </c>
      <c r="I124" s="10">
        <v>96.52</v>
      </c>
      <c r="J124" s="10">
        <v>6.66</v>
      </c>
      <c r="K124" s="10">
        <v>4.5</v>
      </c>
      <c r="L124" s="10">
        <v>82.5</v>
      </c>
      <c r="M124" s="10">
        <v>113.6</v>
      </c>
      <c r="N124" s="10">
        <v>8.86</v>
      </c>
      <c r="O124" s="10">
        <v>4.8899999999999997</v>
      </c>
      <c r="P124" s="10">
        <v>87.62</v>
      </c>
      <c r="Q124" s="10">
        <v>123.02</v>
      </c>
      <c r="R124" s="9">
        <v>46</v>
      </c>
      <c r="S124" s="9">
        <v>15</v>
      </c>
      <c r="T124" s="9">
        <v>19</v>
      </c>
      <c r="U124" s="9">
        <v>9</v>
      </c>
      <c r="V124" s="9">
        <v>6</v>
      </c>
      <c r="W124" s="10">
        <v>3.38</v>
      </c>
      <c r="X124" s="10">
        <v>4.3600000000000003</v>
      </c>
      <c r="Y124" s="10">
        <v>139.22</v>
      </c>
      <c r="Z124" s="10">
        <v>161.56</v>
      </c>
      <c r="AA124" s="10">
        <v>5.31</v>
      </c>
      <c r="AB124" s="10">
        <v>4.87</v>
      </c>
      <c r="AC124" s="10">
        <v>151.72999999999999</v>
      </c>
      <c r="AD124" s="10">
        <v>178.33</v>
      </c>
      <c r="AE124" s="28">
        <v>6.8</v>
      </c>
      <c r="AF124" s="28">
        <v>5.37</v>
      </c>
      <c r="AG124" s="28">
        <v>169.25</v>
      </c>
      <c r="AH124" s="10">
        <v>200.35</v>
      </c>
      <c r="AI124" s="28">
        <v>8.58</v>
      </c>
      <c r="AJ124" s="28">
        <v>5.79</v>
      </c>
      <c r="AK124" s="28">
        <v>177.81</v>
      </c>
      <c r="AL124" s="10">
        <v>213.21</v>
      </c>
      <c r="AM124" s="9">
        <v>22</v>
      </c>
      <c r="AN124" s="9">
        <v>15</v>
      </c>
      <c r="AO124" s="9">
        <v>19</v>
      </c>
      <c r="AP124" s="9">
        <v>9</v>
      </c>
      <c r="AQ124" s="9">
        <v>2</v>
      </c>
    </row>
    <row r="125" spans="1:43">
      <c r="A125" s="12">
        <v>41820</v>
      </c>
      <c r="B125" s="10">
        <v>3.15</v>
      </c>
      <c r="C125" s="10">
        <v>3.51</v>
      </c>
      <c r="D125" s="10">
        <v>61.77</v>
      </c>
      <c r="E125" s="10">
        <v>90.1</v>
      </c>
      <c r="F125" s="10">
        <v>4.93</v>
      </c>
      <c r="G125" s="10">
        <v>3.99</v>
      </c>
      <c r="H125" s="10">
        <v>70.11</v>
      </c>
      <c r="I125" s="10">
        <v>103.21</v>
      </c>
      <c r="J125" s="10">
        <v>6.65</v>
      </c>
      <c r="K125" s="10">
        <v>4.42</v>
      </c>
      <c r="L125" s="10">
        <v>82.37</v>
      </c>
      <c r="M125" s="10">
        <v>117.97</v>
      </c>
      <c r="N125" s="10">
        <v>8.83</v>
      </c>
      <c r="O125" s="10">
        <v>4.8</v>
      </c>
      <c r="P125" s="10">
        <v>88.74</v>
      </c>
      <c r="Q125" s="10">
        <v>125.64</v>
      </c>
      <c r="R125" s="9">
        <v>46</v>
      </c>
      <c r="S125" s="9">
        <v>16</v>
      </c>
      <c r="T125" s="9">
        <v>19</v>
      </c>
      <c r="U125" s="9">
        <v>8</v>
      </c>
      <c r="V125" s="9">
        <v>6</v>
      </c>
      <c r="W125" s="10">
        <v>3.5</v>
      </c>
      <c r="X125" s="10">
        <v>4.3099999999999996</v>
      </c>
      <c r="Y125" s="10">
        <v>140.55000000000001</v>
      </c>
      <c r="Z125" s="10">
        <v>169.65</v>
      </c>
      <c r="AA125" s="10">
        <v>5.31</v>
      </c>
      <c r="AB125" s="10">
        <v>4.7300000000000004</v>
      </c>
      <c r="AC125" s="10">
        <v>144.47999999999999</v>
      </c>
      <c r="AD125" s="10">
        <v>177.58</v>
      </c>
      <c r="AE125" s="28">
        <v>6.78</v>
      </c>
      <c r="AF125" s="28">
        <v>5.18</v>
      </c>
      <c r="AG125" s="28">
        <v>158.19999999999999</v>
      </c>
      <c r="AH125" s="10">
        <v>193.8</v>
      </c>
      <c r="AI125" s="28">
        <v>8.5299999999999994</v>
      </c>
      <c r="AJ125" s="28">
        <v>5.56</v>
      </c>
      <c r="AK125" s="28">
        <v>164.55</v>
      </c>
      <c r="AL125" s="10">
        <v>201.45</v>
      </c>
      <c r="AM125" s="9">
        <v>21</v>
      </c>
      <c r="AN125" s="9">
        <v>16</v>
      </c>
      <c r="AO125" s="9">
        <v>18</v>
      </c>
      <c r="AP125" s="9">
        <v>9</v>
      </c>
      <c r="AQ125" s="9">
        <v>2</v>
      </c>
    </row>
    <row r="126" spans="1:43">
      <c r="A126" s="12">
        <v>41851</v>
      </c>
      <c r="B126" s="10">
        <v>3.18</v>
      </c>
      <c r="C126" s="10">
        <v>3.49</v>
      </c>
      <c r="D126" s="10">
        <v>58.77</v>
      </c>
      <c r="E126" s="10">
        <v>77.48</v>
      </c>
      <c r="F126" s="10">
        <v>4.93</v>
      </c>
      <c r="G126" s="10">
        <v>3.93</v>
      </c>
      <c r="H126" s="10">
        <v>64.540000000000006</v>
      </c>
      <c r="I126" s="10">
        <v>96.64</v>
      </c>
      <c r="J126" s="10">
        <v>6.63</v>
      </c>
      <c r="K126" s="10">
        <v>4.33</v>
      </c>
      <c r="L126" s="10">
        <v>76.150000000000006</v>
      </c>
      <c r="M126" s="10">
        <v>111.15</v>
      </c>
      <c r="N126" s="10">
        <v>8.82</v>
      </c>
      <c r="O126" s="10">
        <v>4.72</v>
      </c>
      <c r="P126" s="10">
        <v>85.28</v>
      </c>
      <c r="Q126" s="10">
        <v>121.68</v>
      </c>
      <c r="R126" s="9">
        <v>46</v>
      </c>
      <c r="S126" s="9">
        <v>17</v>
      </c>
      <c r="T126" s="9">
        <v>17</v>
      </c>
      <c r="U126" s="9">
        <v>9</v>
      </c>
      <c r="V126" s="9">
        <v>6</v>
      </c>
      <c r="W126" s="10">
        <v>3.66</v>
      </c>
      <c r="X126" s="10">
        <v>4.29</v>
      </c>
      <c r="Y126" s="10">
        <v>138.61000000000001</v>
      </c>
      <c r="Z126" s="10">
        <v>158.09</v>
      </c>
      <c r="AA126" s="10">
        <v>5.34</v>
      </c>
      <c r="AB126" s="10">
        <v>4.66</v>
      </c>
      <c r="AC126" s="10">
        <v>137.72</v>
      </c>
      <c r="AD126" s="10">
        <v>169.82</v>
      </c>
      <c r="AE126" s="28">
        <v>6.83</v>
      </c>
      <c r="AF126" s="28">
        <v>5.0599999999999996</v>
      </c>
      <c r="AG126" s="28">
        <v>148.9</v>
      </c>
      <c r="AH126" s="10">
        <v>183.9</v>
      </c>
      <c r="AI126" s="28">
        <v>8.6300000000000008</v>
      </c>
      <c r="AJ126" s="28">
        <v>5.34</v>
      </c>
      <c r="AK126" s="28">
        <v>147.38999999999999</v>
      </c>
      <c r="AL126" s="10">
        <v>183.79</v>
      </c>
      <c r="AM126" s="9">
        <v>20</v>
      </c>
      <c r="AN126" s="9">
        <v>21</v>
      </c>
      <c r="AO126" s="9">
        <v>17</v>
      </c>
      <c r="AP126" s="9">
        <v>10</v>
      </c>
      <c r="AQ126" s="9">
        <v>3</v>
      </c>
    </row>
    <row r="127" spans="1:43">
      <c r="A127" s="12">
        <v>41882</v>
      </c>
      <c r="B127" s="10">
        <v>3.16</v>
      </c>
      <c r="C127" s="10">
        <v>3.44</v>
      </c>
      <c r="D127" s="10">
        <v>60.4</v>
      </c>
      <c r="E127" s="10">
        <v>81.37</v>
      </c>
      <c r="F127" s="10">
        <v>4.92</v>
      </c>
      <c r="G127" s="10">
        <v>3.84</v>
      </c>
      <c r="H127" s="10">
        <v>66.41</v>
      </c>
      <c r="I127" s="10">
        <v>101.71</v>
      </c>
      <c r="J127" s="10">
        <v>6.62</v>
      </c>
      <c r="K127" s="10">
        <v>4.2</v>
      </c>
      <c r="L127" s="10">
        <v>78.97</v>
      </c>
      <c r="M127" s="10">
        <v>115.17</v>
      </c>
      <c r="N127" s="10">
        <v>8.7899999999999991</v>
      </c>
      <c r="O127" s="10">
        <v>4.55</v>
      </c>
      <c r="P127" s="10">
        <v>88.62</v>
      </c>
      <c r="Q127" s="10">
        <v>125.32</v>
      </c>
      <c r="R127" s="9">
        <v>46</v>
      </c>
      <c r="S127" s="9">
        <v>17</v>
      </c>
      <c r="T127" s="9">
        <v>18</v>
      </c>
      <c r="U127" s="9">
        <v>8</v>
      </c>
      <c r="V127" s="9">
        <v>6</v>
      </c>
      <c r="W127" s="10">
        <v>3.77</v>
      </c>
      <c r="X127" s="10">
        <v>4.29</v>
      </c>
      <c r="Y127" s="10">
        <v>143.78</v>
      </c>
      <c r="Z127" s="10">
        <v>165.55</v>
      </c>
      <c r="AA127" s="10">
        <v>5.33</v>
      </c>
      <c r="AB127" s="10">
        <v>4.58</v>
      </c>
      <c r="AC127" s="10">
        <v>139.97</v>
      </c>
      <c r="AD127" s="10">
        <v>175.27</v>
      </c>
      <c r="AE127" s="28">
        <v>6.79</v>
      </c>
      <c r="AF127" s="28">
        <v>4.9400000000000004</v>
      </c>
      <c r="AG127" s="28">
        <v>153.34</v>
      </c>
      <c r="AH127" s="10">
        <v>189.54</v>
      </c>
      <c r="AI127" s="28">
        <v>8.59</v>
      </c>
      <c r="AJ127" s="28">
        <v>5.19</v>
      </c>
      <c r="AK127" s="28">
        <v>152.96</v>
      </c>
      <c r="AL127" s="10">
        <v>189.66</v>
      </c>
      <c r="AM127" s="9">
        <v>18</v>
      </c>
      <c r="AN127" s="9">
        <v>22</v>
      </c>
      <c r="AO127" s="9">
        <v>17</v>
      </c>
      <c r="AP127" s="9">
        <v>10</v>
      </c>
      <c r="AQ127" s="9">
        <v>2</v>
      </c>
    </row>
    <row r="128" spans="1:43">
      <c r="A128" s="12">
        <v>41912</v>
      </c>
      <c r="B128" s="10">
        <v>3.15</v>
      </c>
      <c r="C128" s="10">
        <v>3.61</v>
      </c>
      <c r="D128" s="10">
        <v>70.52</v>
      </c>
      <c r="E128" s="10">
        <v>90.63</v>
      </c>
      <c r="F128" s="10">
        <v>4.91</v>
      </c>
      <c r="G128" s="10">
        <v>4.0599999999999996</v>
      </c>
      <c r="H128" s="10">
        <v>76.33</v>
      </c>
      <c r="I128" s="10">
        <v>116.33</v>
      </c>
      <c r="J128" s="10">
        <v>6.6</v>
      </c>
      <c r="K128" s="10">
        <v>4.4400000000000004</v>
      </c>
      <c r="L128" s="10">
        <v>87.78</v>
      </c>
      <c r="M128" s="10">
        <v>125.98</v>
      </c>
      <c r="N128" s="10">
        <v>8.77</v>
      </c>
      <c r="O128" s="10">
        <v>4.79</v>
      </c>
      <c r="P128" s="10">
        <v>96.78</v>
      </c>
      <c r="Q128" s="10">
        <v>131.28</v>
      </c>
      <c r="R128" s="9">
        <v>44</v>
      </c>
      <c r="S128" s="9">
        <v>20</v>
      </c>
      <c r="T128" s="9">
        <v>16</v>
      </c>
      <c r="U128" s="9">
        <v>7</v>
      </c>
      <c r="V128" s="9">
        <v>6</v>
      </c>
      <c r="W128" s="10">
        <v>3.92</v>
      </c>
      <c r="X128" s="10">
        <v>4.45</v>
      </c>
      <c r="Y128" s="10">
        <v>153.47</v>
      </c>
      <c r="Z128" s="10">
        <v>174.42</v>
      </c>
      <c r="AA128" s="10">
        <v>5.31</v>
      </c>
      <c r="AB128" s="10">
        <v>4.76</v>
      </c>
      <c r="AC128" s="10">
        <v>146.53</v>
      </c>
      <c r="AD128" s="10">
        <v>186.53</v>
      </c>
      <c r="AE128" s="28">
        <v>6.77</v>
      </c>
      <c r="AF128" s="28">
        <v>5.19</v>
      </c>
      <c r="AG128" s="28">
        <v>162.76</v>
      </c>
      <c r="AH128" s="10">
        <v>200.96</v>
      </c>
      <c r="AI128" s="28">
        <v>8.5399999999999991</v>
      </c>
      <c r="AJ128" s="28">
        <v>5.46</v>
      </c>
      <c r="AK128" s="28">
        <v>163.53</v>
      </c>
      <c r="AL128" s="10">
        <v>198.03</v>
      </c>
      <c r="AM128" s="9">
        <v>14</v>
      </c>
      <c r="AN128" s="9">
        <v>22</v>
      </c>
      <c r="AO128" s="9">
        <v>16</v>
      </c>
      <c r="AP128" s="9">
        <v>10</v>
      </c>
      <c r="AQ128" s="9">
        <v>2</v>
      </c>
    </row>
    <row r="129" spans="1:43">
      <c r="A129" s="12">
        <v>41943</v>
      </c>
      <c r="B129" s="10">
        <v>3.13</v>
      </c>
      <c r="C129" s="10">
        <v>3.55</v>
      </c>
      <c r="D129" s="10">
        <v>72.27</v>
      </c>
      <c r="E129" s="10">
        <v>99.24</v>
      </c>
      <c r="F129" s="10">
        <v>4.93</v>
      </c>
      <c r="G129" s="10">
        <v>3.98</v>
      </c>
      <c r="H129" s="10">
        <v>81.78</v>
      </c>
      <c r="I129" s="10">
        <v>115.98</v>
      </c>
      <c r="J129" s="10">
        <v>6.62</v>
      </c>
      <c r="K129" s="10">
        <v>4.3499999999999996</v>
      </c>
      <c r="L129" s="10">
        <v>92.36</v>
      </c>
      <c r="M129" s="10">
        <v>135.06</v>
      </c>
      <c r="N129" s="10">
        <v>8.85</v>
      </c>
      <c r="O129" s="10">
        <v>4.72</v>
      </c>
      <c r="P129" s="10">
        <v>104.01</v>
      </c>
      <c r="Q129" s="10">
        <v>143.11000000000001</v>
      </c>
      <c r="R129" s="9">
        <v>45</v>
      </c>
      <c r="S129" s="9">
        <v>20</v>
      </c>
      <c r="T129" s="9">
        <v>16</v>
      </c>
      <c r="U129" s="9">
        <v>8</v>
      </c>
      <c r="V129" s="9">
        <v>6</v>
      </c>
      <c r="W129" s="10">
        <v>3.94</v>
      </c>
      <c r="X129" s="10">
        <v>4.32</v>
      </c>
      <c r="Y129" s="10">
        <v>148.34</v>
      </c>
      <c r="Z129" s="10">
        <v>176.05</v>
      </c>
      <c r="AA129" s="10">
        <v>5.33</v>
      </c>
      <c r="AB129" s="10">
        <v>4.6500000000000004</v>
      </c>
      <c r="AC129" s="10">
        <v>148.33000000000001</v>
      </c>
      <c r="AD129" s="10">
        <v>182.53</v>
      </c>
      <c r="AE129" s="28">
        <v>6.75</v>
      </c>
      <c r="AF129" s="28">
        <v>5.1100000000000003</v>
      </c>
      <c r="AG129" s="28">
        <v>167.59</v>
      </c>
      <c r="AH129" s="10">
        <v>210.29</v>
      </c>
      <c r="AI129" s="28">
        <v>8.68</v>
      </c>
      <c r="AJ129" s="28">
        <v>5.37</v>
      </c>
      <c r="AK129" s="28">
        <v>168.51</v>
      </c>
      <c r="AL129" s="10">
        <v>207.61</v>
      </c>
      <c r="AM129" s="9">
        <v>15</v>
      </c>
      <c r="AN129" s="9">
        <v>24</v>
      </c>
      <c r="AO129" s="9">
        <v>16</v>
      </c>
      <c r="AP129" s="9">
        <v>9</v>
      </c>
      <c r="AQ129" s="9">
        <v>2</v>
      </c>
    </row>
    <row r="130" spans="1:43">
      <c r="A130" s="12">
        <v>41973</v>
      </c>
      <c r="B130" s="10">
        <v>3.16</v>
      </c>
      <c r="C130" s="10">
        <v>3.5</v>
      </c>
      <c r="D130" s="10">
        <v>80.27</v>
      </c>
      <c r="E130" s="10">
        <v>111.09</v>
      </c>
      <c r="F130" s="10">
        <v>4.93</v>
      </c>
      <c r="G130" s="10">
        <v>3.89</v>
      </c>
      <c r="H130" s="10">
        <v>90.9</v>
      </c>
      <c r="I130" s="10">
        <v>132.5</v>
      </c>
      <c r="J130" s="10">
        <v>6.61</v>
      </c>
      <c r="K130" s="10">
        <v>4.24</v>
      </c>
      <c r="L130" s="10">
        <v>101.65</v>
      </c>
      <c r="M130" s="10">
        <v>149.75</v>
      </c>
      <c r="N130" s="10">
        <v>8.89</v>
      </c>
      <c r="O130" s="10">
        <v>4.6100000000000003</v>
      </c>
      <c r="P130" s="10">
        <v>115.18</v>
      </c>
      <c r="Q130" s="10">
        <v>158.58000000000001</v>
      </c>
      <c r="R130" s="9">
        <v>45</v>
      </c>
      <c r="S130" s="9">
        <v>21</v>
      </c>
      <c r="T130" s="9">
        <v>16</v>
      </c>
      <c r="U130" s="9">
        <v>9</v>
      </c>
      <c r="V130" s="9">
        <v>6</v>
      </c>
      <c r="W130" s="10">
        <v>3.95</v>
      </c>
      <c r="X130" s="10">
        <v>4.2300000000000004</v>
      </c>
      <c r="Y130" s="10">
        <v>151.93</v>
      </c>
      <c r="Z130" s="10">
        <v>183.44</v>
      </c>
      <c r="AA130" s="10">
        <v>5.33</v>
      </c>
      <c r="AB130" s="10">
        <v>4.54</v>
      </c>
      <c r="AC130" s="10">
        <v>155.86000000000001</v>
      </c>
      <c r="AD130" s="10">
        <v>197.46</v>
      </c>
      <c r="AE130" s="28">
        <v>6.72</v>
      </c>
      <c r="AF130" s="28">
        <v>4.99</v>
      </c>
      <c r="AG130" s="28">
        <v>177.33</v>
      </c>
      <c r="AH130" s="10">
        <v>225.43</v>
      </c>
      <c r="AI130" s="28">
        <v>8.61</v>
      </c>
      <c r="AJ130" s="28">
        <v>5.23</v>
      </c>
      <c r="AK130" s="28">
        <v>177.01</v>
      </c>
      <c r="AL130" s="10">
        <v>220.41</v>
      </c>
      <c r="AM130" s="9">
        <v>16</v>
      </c>
      <c r="AN130" s="9">
        <v>25</v>
      </c>
      <c r="AO130" s="9">
        <v>17</v>
      </c>
      <c r="AP130" s="9">
        <v>8</v>
      </c>
      <c r="AQ130" s="9">
        <v>2</v>
      </c>
    </row>
    <row r="131" spans="1:43">
      <c r="A131" s="12">
        <v>42004</v>
      </c>
      <c r="B131" s="10">
        <v>3.18</v>
      </c>
      <c r="C131" s="10">
        <v>3.22</v>
      </c>
      <c r="D131" s="10">
        <v>82.12</v>
      </c>
      <c r="E131" s="10">
        <v>109.71</v>
      </c>
      <c r="F131" s="10">
        <v>4.93</v>
      </c>
      <c r="G131" s="10">
        <v>3.52</v>
      </c>
      <c r="H131" s="10">
        <v>84.78</v>
      </c>
      <c r="I131" s="10">
        <v>125.58</v>
      </c>
      <c r="J131" s="10">
        <v>6.59</v>
      </c>
      <c r="K131" s="10">
        <v>3.81</v>
      </c>
      <c r="L131" s="10">
        <v>91.22</v>
      </c>
      <c r="M131" s="10">
        <v>136.91999999999999</v>
      </c>
      <c r="N131" s="10">
        <v>8.86</v>
      </c>
      <c r="O131" s="10">
        <v>4.1399999999999997</v>
      </c>
      <c r="P131" s="10">
        <v>99.29</v>
      </c>
      <c r="Q131" s="10">
        <v>139.88999999999999</v>
      </c>
      <c r="R131" s="9">
        <v>45</v>
      </c>
      <c r="S131" s="9">
        <v>18</v>
      </c>
      <c r="T131" s="9">
        <v>16</v>
      </c>
      <c r="U131" s="9">
        <v>9</v>
      </c>
      <c r="V131" s="9">
        <v>6</v>
      </c>
      <c r="W131" s="10">
        <v>3.99</v>
      </c>
      <c r="X131" s="10">
        <v>3.97</v>
      </c>
      <c r="Y131" s="10">
        <v>155.85</v>
      </c>
      <c r="Z131" s="10">
        <v>184.09</v>
      </c>
      <c r="AA131" s="10">
        <v>5.32</v>
      </c>
      <c r="AB131" s="10">
        <v>4.28</v>
      </c>
      <c r="AC131" s="10">
        <v>160.86000000000001</v>
      </c>
      <c r="AD131" s="10">
        <v>201.66</v>
      </c>
      <c r="AE131" s="28">
        <v>6.7</v>
      </c>
      <c r="AF131" s="28">
        <v>4.68</v>
      </c>
      <c r="AG131" s="28">
        <v>178.82</v>
      </c>
      <c r="AH131" s="10">
        <v>224.52</v>
      </c>
      <c r="AI131" s="28">
        <v>8.56</v>
      </c>
      <c r="AJ131" s="28">
        <v>4.75</v>
      </c>
      <c r="AK131" s="28">
        <v>160.86000000000001</v>
      </c>
      <c r="AL131" s="10">
        <v>201.46</v>
      </c>
      <c r="AM131" s="9">
        <v>15</v>
      </c>
      <c r="AN131" s="9">
        <v>25</v>
      </c>
      <c r="AO131" s="9">
        <v>17</v>
      </c>
      <c r="AP131" s="9">
        <v>8</v>
      </c>
      <c r="AQ131" s="9">
        <v>2</v>
      </c>
    </row>
    <row r="132" spans="1:43">
      <c r="A132" s="12">
        <v>42035</v>
      </c>
      <c r="B132" s="10">
        <v>3.17</v>
      </c>
      <c r="C132" s="10">
        <v>3.02</v>
      </c>
      <c r="D132" s="10">
        <v>77.91</v>
      </c>
      <c r="E132" s="10">
        <v>107.54</v>
      </c>
      <c r="F132" s="10">
        <v>4.92</v>
      </c>
      <c r="G132" s="10">
        <v>3.3</v>
      </c>
      <c r="H132" s="10">
        <v>87.07</v>
      </c>
      <c r="I132" s="10">
        <v>127.97</v>
      </c>
      <c r="J132" s="10">
        <v>6.57</v>
      </c>
      <c r="K132" s="10">
        <v>3.54</v>
      </c>
      <c r="L132" s="10">
        <v>96.36</v>
      </c>
      <c r="M132" s="10">
        <v>139.36000000000001</v>
      </c>
      <c r="N132" s="10">
        <v>8.84</v>
      </c>
      <c r="O132" s="10">
        <v>3.79</v>
      </c>
      <c r="P132" s="10">
        <v>102.6</v>
      </c>
      <c r="Q132" s="10">
        <v>134.30000000000001</v>
      </c>
      <c r="R132" s="9">
        <v>45</v>
      </c>
      <c r="S132" s="9">
        <v>19</v>
      </c>
      <c r="T132" s="9">
        <v>16</v>
      </c>
      <c r="U132" s="9">
        <v>9</v>
      </c>
      <c r="V132" s="9">
        <v>6</v>
      </c>
      <c r="W132" s="10">
        <v>3.95</v>
      </c>
      <c r="X132" s="10">
        <v>3.86</v>
      </c>
      <c r="Y132" s="10">
        <v>160.83000000000001</v>
      </c>
      <c r="Z132" s="10">
        <v>191.17</v>
      </c>
      <c r="AA132" s="10">
        <v>5.3</v>
      </c>
      <c r="AB132" s="10">
        <v>4.13</v>
      </c>
      <c r="AC132" s="10">
        <v>169.76</v>
      </c>
      <c r="AD132" s="10">
        <v>210.66</v>
      </c>
      <c r="AE132" s="28">
        <v>6.67</v>
      </c>
      <c r="AF132" s="28">
        <v>4.45</v>
      </c>
      <c r="AG132" s="28">
        <v>186.67</v>
      </c>
      <c r="AH132" s="10">
        <v>229.67</v>
      </c>
      <c r="AI132" s="28">
        <v>8.51</v>
      </c>
      <c r="AJ132" s="28">
        <v>4.3600000000000003</v>
      </c>
      <c r="AK132" s="28">
        <v>160.38999999999999</v>
      </c>
      <c r="AL132" s="10">
        <v>192.09</v>
      </c>
      <c r="AM132" s="9">
        <v>15</v>
      </c>
      <c r="AN132" s="9">
        <v>25</v>
      </c>
      <c r="AO132" s="9">
        <v>17</v>
      </c>
      <c r="AP132" s="9">
        <v>8</v>
      </c>
      <c r="AQ132" s="9">
        <v>2</v>
      </c>
    </row>
    <row r="133" spans="1:43">
      <c r="A133" s="12">
        <v>42063</v>
      </c>
      <c r="B133" s="10">
        <v>3.15</v>
      </c>
      <c r="C133" s="10">
        <v>2.82</v>
      </c>
      <c r="D133" s="10">
        <v>72.680000000000007</v>
      </c>
      <c r="E133" s="10">
        <v>102.76</v>
      </c>
      <c r="F133" s="10">
        <v>4.8899999999999997</v>
      </c>
      <c r="G133" s="10">
        <v>3.16</v>
      </c>
      <c r="H133" s="10">
        <v>79.25</v>
      </c>
      <c r="I133" s="10">
        <v>125.95</v>
      </c>
      <c r="J133" s="10">
        <v>6.55</v>
      </c>
      <c r="K133" s="10">
        <v>3.45</v>
      </c>
      <c r="L133" s="10">
        <v>88.04</v>
      </c>
      <c r="M133" s="10">
        <v>135.63999999999999</v>
      </c>
      <c r="N133" s="10">
        <v>8.82</v>
      </c>
      <c r="O133" s="10">
        <v>3.77</v>
      </c>
      <c r="P133" s="10">
        <v>98.24</v>
      </c>
      <c r="Q133" s="10">
        <v>130.84</v>
      </c>
      <c r="R133" s="9">
        <v>46</v>
      </c>
      <c r="S133" s="9">
        <v>19</v>
      </c>
      <c r="T133" s="9">
        <v>16</v>
      </c>
      <c r="U133" s="9">
        <v>9</v>
      </c>
      <c r="V133" s="9">
        <v>6</v>
      </c>
      <c r="W133" s="10">
        <v>3.96</v>
      </c>
      <c r="X133" s="10">
        <v>3.68</v>
      </c>
      <c r="Y133" s="10">
        <v>157.71</v>
      </c>
      <c r="Z133" s="10">
        <v>188.49</v>
      </c>
      <c r="AA133" s="10">
        <v>5.26</v>
      </c>
      <c r="AB133" s="10">
        <v>3.96</v>
      </c>
      <c r="AC133" s="10">
        <v>159.03</v>
      </c>
      <c r="AD133" s="10">
        <v>205.73</v>
      </c>
      <c r="AE133" s="28">
        <v>6.62</v>
      </c>
      <c r="AF133" s="28">
        <v>4.3</v>
      </c>
      <c r="AG133" s="28">
        <v>173.76</v>
      </c>
      <c r="AH133" s="10">
        <v>221.36</v>
      </c>
      <c r="AI133" s="28">
        <v>8.4700000000000006</v>
      </c>
      <c r="AJ133" s="28">
        <v>4.37</v>
      </c>
      <c r="AK133" s="28">
        <v>158.87</v>
      </c>
      <c r="AL133" s="10">
        <v>191.47</v>
      </c>
      <c r="AM133" s="9">
        <v>16</v>
      </c>
      <c r="AN133" s="9">
        <v>26</v>
      </c>
      <c r="AO133" s="9">
        <v>16</v>
      </c>
      <c r="AP133" s="9">
        <v>8</v>
      </c>
      <c r="AQ133" s="9">
        <v>2</v>
      </c>
    </row>
    <row r="134" spans="1:43">
      <c r="A134" s="12">
        <v>42094</v>
      </c>
      <c r="B134" s="10">
        <v>3.17</v>
      </c>
      <c r="C134" s="10">
        <v>2.75</v>
      </c>
      <c r="D134" s="10">
        <v>74.739999999999995</v>
      </c>
      <c r="E134" s="10">
        <v>105.18</v>
      </c>
      <c r="F134" s="10">
        <v>4.88</v>
      </c>
      <c r="G134" s="10">
        <v>3.13</v>
      </c>
      <c r="H134" s="10">
        <v>83.68</v>
      </c>
      <c r="I134" s="10">
        <v>133.08000000000001</v>
      </c>
      <c r="J134" s="10">
        <v>6.53</v>
      </c>
      <c r="K134" s="10">
        <v>3.45</v>
      </c>
      <c r="L134" s="10">
        <v>95.97</v>
      </c>
      <c r="M134" s="10">
        <v>148.77000000000001</v>
      </c>
      <c r="N134" s="10">
        <v>8.9600000000000009</v>
      </c>
      <c r="O134" s="10">
        <v>3.84</v>
      </c>
      <c r="P134" s="10">
        <v>112.32</v>
      </c>
      <c r="Q134" s="10">
        <v>151.91999999999999</v>
      </c>
      <c r="R134" s="9">
        <v>46</v>
      </c>
      <c r="S134" s="9">
        <v>18</v>
      </c>
      <c r="T134" s="9">
        <v>15</v>
      </c>
      <c r="U134" s="9">
        <v>10</v>
      </c>
      <c r="V134" s="9">
        <v>6</v>
      </c>
      <c r="W134" s="10">
        <v>3.93</v>
      </c>
      <c r="X134" s="10">
        <v>3.58</v>
      </c>
      <c r="Y134" s="10">
        <v>157.07</v>
      </c>
      <c r="Z134" s="10">
        <v>188.16</v>
      </c>
      <c r="AA134" s="10">
        <v>5.23</v>
      </c>
      <c r="AB134" s="10">
        <v>3.88</v>
      </c>
      <c r="AC134" s="10">
        <v>158.83000000000001</v>
      </c>
      <c r="AD134" s="10">
        <v>208.23</v>
      </c>
      <c r="AE134" s="28">
        <v>6.63</v>
      </c>
      <c r="AF134" s="28">
        <v>4.2699999999999996</v>
      </c>
      <c r="AG134" s="28">
        <v>177.29</v>
      </c>
      <c r="AH134" s="10">
        <v>230.09</v>
      </c>
      <c r="AI134" s="28">
        <v>8.7799999999999994</v>
      </c>
      <c r="AJ134" s="28">
        <v>4.45</v>
      </c>
      <c r="AK134" s="28">
        <v>173.31</v>
      </c>
      <c r="AL134" s="10">
        <v>212.91</v>
      </c>
      <c r="AM134" s="9">
        <v>17</v>
      </c>
      <c r="AN134" s="9">
        <v>28</v>
      </c>
      <c r="AO134" s="9">
        <v>16</v>
      </c>
      <c r="AP134" s="9">
        <v>7</v>
      </c>
      <c r="AQ134" s="9">
        <v>2</v>
      </c>
    </row>
    <row r="135" spans="1:43">
      <c r="A135" s="12">
        <v>42124</v>
      </c>
      <c r="B135" s="10">
        <v>3.21</v>
      </c>
      <c r="C135" s="10">
        <v>3.01</v>
      </c>
      <c r="D135" s="10">
        <v>77.650000000000006</v>
      </c>
      <c r="E135" s="10">
        <v>108.18</v>
      </c>
      <c r="F135" s="10">
        <v>4.8600000000000003</v>
      </c>
      <c r="G135" s="10">
        <v>3.43</v>
      </c>
      <c r="H135" s="10">
        <v>87.18</v>
      </c>
      <c r="I135" s="10">
        <v>132.28</v>
      </c>
      <c r="J135" s="10">
        <v>6.54</v>
      </c>
      <c r="K135" s="10">
        <v>3.78</v>
      </c>
      <c r="L135" s="10">
        <v>101.7</v>
      </c>
      <c r="M135" s="10">
        <v>136.9</v>
      </c>
      <c r="N135" s="10">
        <v>9.09</v>
      </c>
      <c r="O135" s="10">
        <v>4.17</v>
      </c>
      <c r="P135" s="10">
        <v>119.07</v>
      </c>
      <c r="Q135" s="10">
        <v>152.47</v>
      </c>
      <c r="R135" s="9">
        <v>45</v>
      </c>
      <c r="S135" s="9">
        <v>17</v>
      </c>
      <c r="T135" s="9">
        <v>13</v>
      </c>
      <c r="U135" s="9">
        <v>10</v>
      </c>
      <c r="V135" s="9">
        <v>6</v>
      </c>
      <c r="W135" s="10">
        <v>3.94</v>
      </c>
      <c r="X135" s="10">
        <v>3.8</v>
      </c>
      <c r="Y135" s="10">
        <v>155.41</v>
      </c>
      <c r="Z135" s="10">
        <v>186.59</v>
      </c>
      <c r="AA135" s="10">
        <v>5.21</v>
      </c>
      <c r="AB135" s="10">
        <v>4.1100000000000003</v>
      </c>
      <c r="AC135" s="10">
        <v>155.05000000000001</v>
      </c>
      <c r="AD135" s="10">
        <v>200.15</v>
      </c>
      <c r="AE135" s="28">
        <v>6.66</v>
      </c>
      <c r="AF135" s="28">
        <v>4.5</v>
      </c>
      <c r="AG135" s="28">
        <v>173.57</v>
      </c>
      <c r="AH135" s="10">
        <v>208.77</v>
      </c>
      <c r="AI135" s="28">
        <v>9.18</v>
      </c>
      <c r="AJ135" s="28">
        <v>4.8099999999999996</v>
      </c>
      <c r="AK135" s="28">
        <v>182.77</v>
      </c>
      <c r="AL135" s="10">
        <v>216.17</v>
      </c>
      <c r="AM135" s="9">
        <v>19</v>
      </c>
      <c r="AN135" s="9">
        <v>28</v>
      </c>
      <c r="AO135" s="9">
        <v>19</v>
      </c>
      <c r="AP135" s="9">
        <v>7</v>
      </c>
      <c r="AQ135" s="9">
        <v>3</v>
      </c>
    </row>
    <row r="136" spans="1:43">
      <c r="A136" s="12">
        <v>42155</v>
      </c>
      <c r="B136" s="10">
        <v>3.24</v>
      </c>
      <c r="C136" s="10">
        <v>2.98</v>
      </c>
      <c r="D136" s="10">
        <v>80.650000000000006</v>
      </c>
      <c r="E136" s="10">
        <v>109.55</v>
      </c>
      <c r="F136" s="10">
        <v>4.8899999999999997</v>
      </c>
      <c r="G136" s="10">
        <v>3.4</v>
      </c>
      <c r="H136" s="10">
        <v>87.01</v>
      </c>
      <c r="I136" s="10">
        <v>129.21</v>
      </c>
      <c r="J136" s="10">
        <v>6.56</v>
      </c>
      <c r="K136" s="10">
        <v>3.78</v>
      </c>
      <c r="L136" s="10">
        <v>100.03</v>
      </c>
      <c r="M136" s="10">
        <v>132.93</v>
      </c>
      <c r="N136" s="10">
        <v>9.0500000000000007</v>
      </c>
      <c r="O136" s="10">
        <v>4.1900000000000004</v>
      </c>
      <c r="P136" s="10">
        <v>116.15</v>
      </c>
      <c r="Q136" s="10">
        <v>146.15</v>
      </c>
      <c r="R136" s="9">
        <v>44</v>
      </c>
      <c r="S136" s="9">
        <v>18</v>
      </c>
      <c r="T136" s="9">
        <v>13</v>
      </c>
      <c r="U136" s="9">
        <v>10</v>
      </c>
      <c r="V136" s="9">
        <v>7</v>
      </c>
      <c r="W136" s="10">
        <v>3.89</v>
      </c>
      <c r="X136" s="10">
        <v>3.76</v>
      </c>
      <c r="Y136" s="10">
        <v>158.29</v>
      </c>
      <c r="Z136" s="10">
        <v>187.84</v>
      </c>
      <c r="AA136" s="10">
        <v>5.18</v>
      </c>
      <c r="AB136" s="10">
        <v>4.08</v>
      </c>
      <c r="AC136" s="10">
        <v>155.59</v>
      </c>
      <c r="AD136" s="10">
        <v>197.79</v>
      </c>
      <c r="AE136" s="28">
        <v>6.68</v>
      </c>
      <c r="AF136" s="28">
        <v>4.49</v>
      </c>
      <c r="AG136" s="28">
        <v>171.38</v>
      </c>
      <c r="AH136" s="10">
        <v>204.28</v>
      </c>
      <c r="AI136" s="28">
        <v>9.24</v>
      </c>
      <c r="AJ136" s="28">
        <v>4.83</v>
      </c>
      <c r="AK136" s="28">
        <v>180.38</v>
      </c>
      <c r="AL136" s="10">
        <v>210.38</v>
      </c>
      <c r="AM136" s="9">
        <v>21</v>
      </c>
      <c r="AN136" s="9">
        <v>29</v>
      </c>
      <c r="AO136" s="9">
        <v>17</v>
      </c>
      <c r="AP136" s="9">
        <v>9</v>
      </c>
      <c r="AQ136" s="9">
        <v>3</v>
      </c>
    </row>
    <row r="137" spans="1:43">
      <c r="A137" s="12">
        <v>42185</v>
      </c>
      <c r="B137" s="10">
        <v>3.25</v>
      </c>
      <c r="C137" s="10">
        <v>3.21</v>
      </c>
      <c r="D137" s="10">
        <v>88.44</v>
      </c>
      <c r="E137" s="10">
        <v>118.61</v>
      </c>
      <c r="F137" s="10">
        <v>4.8899999999999997</v>
      </c>
      <c r="G137" s="10">
        <v>3.68</v>
      </c>
      <c r="H137" s="10">
        <v>92.35</v>
      </c>
      <c r="I137" s="10">
        <v>139.25</v>
      </c>
      <c r="J137" s="10">
        <v>6.54</v>
      </c>
      <c r="K137" s="10">
        <v>4.0999999999999996</v>
      </c>
      <c r="L137" s="10">
        <v>104.96</v>
      </c>
      <c r="M137" s="10">
        <v>142.56</v>
      </c>
      <c r="N137" s="10">
        <v>9.0399999999999991</v>
      </c>
      <c r="O137" s="10">
        <v>4.57</v>
      </c>
      <c r="P137" s="10">
        <v>122.94</v>
      </c>
      <c r="Q137" s="10">
        <v>156.44</v>
      </c>
      <c r="R137" s="9">
        <v>43</v>
      </c>
      <c r="S137" s="9">
        <v>18</v>
      </c>
      <c r="T137" s="9">
        <v>14</v>
      </c>
      <c r="U137" s="9">
        <v>10</v>
      </c>
      <c r="V137" s="9">
        <v>7</v>
      </c>
      <c r="W137" s="10">
        <v>3.89</v>
      </c>
      <c r="X137" s="10">
        <v>4.01</v>
      </c>
      <c r="Y137" s="10">
        <v>167.85</v>
      </c>
      <c r="Z137" s="10">
        <v>198.74</v>
      </c>
      <c r="AA137" s="10">
        <v>5.19</v>
      </c>
      <c r="AB137" s="10">
        <v>4.38</v>
      </c>
      <c r="AC137" s="10">
        <v>162.91999999999999</v>
      </c>
      <c r="AD137" s="10">
        <v>209.82</v>
      </c>
      <c r="AE137" s="28">
        <v>6.68</v>
      </c>
      <c r="AF137" s="28">
        <v>4.79</v>
      </c>
      <c r="AG137" s="28">
        <v>174.21</v>
      </c>
      <c r="AH137" s="10">
        <v>211.81</v>
      </c>
      <c r="AI137" s="28">
        <v>9.27</v>
      </c>
      <c r="AJ137" s="28">
        <v>5.17</v>
      </c>
      <c r="AK137" s="28">
        <v>182.08</v>
      </c>
      <c r="AL137" s="10">
        <v>215.58</v>
      </c>
      <c r="AM137" s="9">
        <v>20</v>
      </c>
      <c r="AN137" s="9">
        <v>29</v>
      </c>
      <c r="AO137" s="9">
        <v>17</v>
      </c>
      <c r="AP137" s="9">
        <v>10</v>
      </c>
      <c r="AQ137" s="9">
        <v>3</v>
      </c>
    </row>
    <row r="138" spans="1:43">
      <c r="A138" s="12">
        <v>42216</v>
      </c>
      <c r="B138" s="10">
        <v>3.24</v>
      </c>
      <c r="C138" s="10">
        <v>3.19</v>
      </c>
      <c r="D138" s="10">
        <v>99.91</v>
      </c>
      <c r="E138" s="10">
        <v>128.27000000000001</v>
      </c>
      <c r="F138" s="10">
        <v>4.88</v>
      </c>
      <c r="G138" s="10">
        <v>3.62</v>
      </c>
      <c r="H138" s="10">
        <v>104.83</v>
      </c>
      <c r="I138" s="10">
        <v>155.22999999999999</v>
      </c>
      <c r="J138" s="10">
        <v>6.57</v>
      </c>
      <c r="K138" s="10">
        <v>4.0199999999999996</v>
      </c>
      <c r="L138" s="10">
        <v>117.23</v>
      </c>
      <c r="M138" s="10">
        <v>158.83000000000001</v>
      </c>
      <c r="N138" s="10">
        <v>9.1999999999999993</v>
      </c>
      <c r="O138" s="10">
        <v>4.5999999999999996</v>
      </c>
      <c r="P138" s="10">
        <v>148.22</v>
      </c>
      <c r="Q138" s="10">
        <v>183.92</v>
      </c>
      <c r="R138" s="9">
        <v>40</v>
      </c>
      <c r="S138" s="9">
        <v>18</v>
      </c>
      <c r="T138" s="9">
        <v>14</v>
      </c>
      <c r="U138" s="9">
        <v>11</v>
      </c>
      <c r="V138" s="9">
        <v>7</v>
      </c>
      <c r="W138" s="10">
        <v>3.87</v>
      </c>
      <c r="X138" s="10">
        <v>3.96</v>
      </c>
      <c r="Y138" s="10">
        <v>176.45</v>
      </c>
      <c r="Z138" s="10">
        <v>205.49</v>
      </c>
      <c r="AA138" s="10">
        <v>5.15</v>
      </c>
      <c r="AB138" s="10">
        <v>4.3499999999999996</v>
      </c>
      <c r="AC138" s="10">
        <v>177.91</v>
      </c>
      <c r="AD138" s="10">
        <v>228.31</v>
      </c>
      <c r="AE138" s="28">
        <v>6.66</v>
      </c>
      <c r="AF138" s="28">
        <v>4.76</v>
      </c>
      <c r="AG138" s="28">
        <v>191.5</v>
      </c>
      <c r="AH138" s="10">
        <v>233.1</v>
      </c>
      <c r="AI138" s="28">
        <v>9.24</v>
      </c>
      <c r="AJ138" s="28">
        <v>5.01</v>
      </c>
      <c r="AK138" s="28">
        <v>189.75</v>
      </c>
      <c r="AL138" s="10">
        <v>225.45</v>
      </c>
      <c r="AM138" s="9">
        <v>21</v>
      </c>
      <c r="AN138" s="9">
        <v>30</v>
      </c>
      <c r="AO138" s="9">
        <v>16</v>
      </c>
      <c r="AP138" s="9">
        <v>10</v>
      </c>
      <c r="AQ138" s="9">
        <v>3</v>
      </c>
    </row>
    <row r="139" spans="1:43">
      <c r="A139" s="12">
        <v>42247</v>
      </c>
      <c r="B139" s="10">
        <v>3.2</v>
      </c>
      <c r="C139" s="10">
        <v>3.15</v>
      </c>
      <c r="D139" s="10">
        <v>109.9</v>
      </c>
      <c r="E139" s="10">
        <v>137.53</v>
      </c>
      <c r="F139" s="10">
        <v>4.8600000000000003</v>
      </c>
      <c r="G139" s="10">
        <v>3.56</v>
      </c>
      <c r="H139" s="10">
        <v>112.86</v>
      </c>
      <c r="I139" s="10">
        <v>162.36000000000001</v>
      </c>
      <c r="J139" s="10">
        <v>6.59</v>
      </c>
      <c r="K139" s="10">
        <v>3.96</v>
      </c>
      <c r="L139" s="10">
        <v>124.1</v>
      </c>
      <c r="M139" s="10">
        <v>163.1</v>
      </c>
      <c r="N139" s="10">
        <v>9.1999999999999993</v>
      </c>
      <c r="O139" s="10">
        <v>4.54</v>
      </c>
      <c r="P139" s="10">
        <v>153.82</v>
      </c>
      <c r="Q139" s="10">
        <v>188.02</v>
      </c>
      <c r="R139" s="9">
        <v>39</v>
      </c>
      <c r="S139" s="9">
        <v>16</v>
      </c>
      <c r="T139" s="9">
        <v>14</v>
      </c>
      <c r="U139" s="9">
        <v>11</v>
      </c>
      <c r="V139" s="9">
        <v>7</v>
      </c>
      <c r="W139" s="10">
        <v>3.86</v>
      </c>
      <c r="X139" s="10">
        <v>3.98</v>
      </c>
      <c r="Y139" s="10">
        <v>192.42</v>
      </c>
      <c r="Z139" s="10">
        <v>220.78</v>
      </c>
      <c r="AA139" s="10">
        <v>5.0999999999999996</v>
      </c>
      <c r="AB139" s="10">
        <v>4.3899999999999997</v>
      </c>
      <c r="AC139" s="10">
        <v>195.44</v>
      </c>
      <c r="AD139" s="10">
        <v>244.94</v>
      </c>
      <c r="AE139" s="28">
        <v>6.6</v>
      </c>
      <c r="AF139" s="28">
        <v>4.79</v>
      </c>
      <c r="AG139" s="28">
        <v>207.33</v>
      </c>
      <c r="AH139" s="10">
        <v>246.33</v>
      </c>
      <c r="AI139" s="28">
        <v>9.19</v>
      </c>
      <c r="AJ139" s="28">
        <v>5.07</v>
      </c>
      <c r="AK139" s="28">
        <v>206.05</v>
      </c>
      <c r="AL139" s="10">
        <v>240.25</v>
      </c>
      <c r="AM139" s="9">
        <v>22</v>
      </c>
      <c r="AN139" s="9">
        <v>33</v>
      </c>
      <c r="AO139" s="9">
        <v>15</v>
      </c>
      <c r="AP139" s="9">
        <v>10</v>
      </c>
      <c r="AQ139" s="9">
        <v>3</v>
      </c>
    </row>
    <row r="140" spans="1:43">
      <c r="A140" s="12">
        <v>42277</v>
      </c>
      <c r="B140" s="10">
        <v>3.23</v>
      </c>
      <c r="C140" s="10">
        <v>3.39</v>
      </c>
      <c r="D140" s="10">
        <v>135.19999999999999</v>
      </c>
      <c r="E140" s="10">
        <v>156.12</v>
      </c>
      <c r="F140" s="10">
        <v>4.88</v>
      </c>
      <c r="G140" s="10">
        <v>3.76</v>
      </c>
      <c r="H140" s="10">
        <v>138.19</v>
      </c>
      <c r="I140" s="10">
        <v>177.49</v>
      </c>
      <c r="J140" s="10">
        <v>6.56</v>
      </c>
      <c r="K140" s="10">
        <v>4.13</v>
      </c>
      <c r="L140" s="10">
        <v>150.1</v>
      </c>
      <c r="M140" s="10">
        <v>179</v>
      </c>
      <c r="N140" s="10">
        <v>9.17</v>
      </c>
      <c r="O140" s="10">
        <v>4.75</v>
      </c>
      <c r="P140" s="10">
        <v>186.05</v>
      </c>
      <c r="Q140" s="10">
        <v>214.55</v>
      </c>
      <c r="R140" s="9">
        <v>36</v>
      </c>
      <c r="S140" s="9">
        <v>18</v>
      </c>
      <c r="T140" s="9">
        <v>16</v>
      </c>
      <c r="U140" s="9">
        <v>10</v>
      </c>
      <c r="V140" s="9">
        <v>6</v>
      </c>
      <c r="W140" s="10">
        <v>3.83</v>
      </c>
      <c r="X140" s="10">
        <v>4.3</v>
      </c>
      <c r="Y140" s="10">
        <v>225.31</v>
      </c>
      <c r="Z140" s="10">
        <v>247.1</v>
      </c>
      <c r="AA140" s="10">
        <v>5.07</v>
      </c>
      <c r="AB140" s="10">
        <v>4.68</v>
      </c>
      <c r="AC140" s="10">
        <v>230.07</v>
      </c>
      <c r="AD140" s="10">
        <v>269.37</v>
      </c>
      <c r="AE140" s="28">
        <v>6.6</v>
      </c>
      <c r="AF140" s="28">
        <v>5.08</v>
      </c>
      <c r="AG140" s="28">
        <v>245.54</v>
      </c>
      <c r="AH140" s="10">
        <v>274.44</v>
      </c>
      <c r="AI140" s="28">
        <v>9.15</v>
      </c>
      <c r="AJ140" s="28">
        <v>5.32</v>
      </c>
      <c r="AK140" s="28">
        <v>242.54</v>
      </c>
      <c r="AL140" s="10">
        <v>271.04000000000002</v>
      </c>
      <c r="AM140" s="9">
        <v>23</v>
      </c>
      <c r="AN140" s="9">
        <v>32</v>
      </c>
      <c r="AO140" s="9">
        <v>15</v>
      </c>
      <c r="AP140" s="9">
        <v>10</v>
      </c>
      <c r="AQ140" s="9">
        <v>3</v>
      </c>
    </row>
    <row r="141" spans="1:43">
      <c r="A141" s="12">
        <v>42308</v>
      </c>
      <c r="B141" s="10">
        <v>3.21</v>
      </c>
      <c r="C141" s="10">
        <v>3.31</v>
      </c>
      <c r="D141" s="10">
        <v>132.32</v>
      </c>
      <c r="E141" s="10">
        <v>151.16999999999999</v>
      </c>
      <c r="F141" s="10">
        <v>4.87</v>
      </c>
      <c r="G141" s="10">
        <v>3.67</v>
      </c>
      <c r="H141" s="10">
        <v>132.72</v>
      </c>
      <c r="I141" s="10">
        <v>160.32</v>
      </c>
      <c r="J141" s="10">
        <v>6.55</v>
      </c>
      <c r="K141" s="10">
        <v>4.0199999999999996</v>
      </c>
      <c r="L141" s="10">
        <v>141.77000000000001</v>
      </c>
      <c r="M141" s="10">
        <v>171.97</v>
      </c>
      <c r="N141" s="10">
        <v>9.17</v>
      </c>
      <c r="O141" s="10">
        <v>4.63</v>
      </c>
      <c r="P141" s="10">
        <v>175.83</v>
      </c>
      <c r="Q141" s="10">
        <v>201.73</v>
      </c>
      <c r="R141" s="9">
        <v>37</v>
      </c>
      <c r="S141" s="9">
        <v>19</v>
      </c>
      <c r="T141" s="9">
        <v>15</v>
      </c>
      <c r="U141" s="9">
        <v>9</v>
      </c>
      <c r="V141" s="9">
        <v>6</v>
      </c>
      <c r="W141" s="10">
        <v>3.8</v>
      </c>
      <c r="X141" s="10">
        <v>4.37</v>
      </c>
      <c r="Y141" s="10">
        <v>237.47</v>
      </c>
      <c r="Z141" s="10">
        <v>257.33</v>
      </c>
      <c r="AA141" s="10">
        <v>5.04</v>
      </c>
      <c r="AB141" s="10">
        <v>4.71</v>
      </c>
      <c r="AC141" s="10">
        <v>237.02</v>
      </c>
      <c r="AD141" s="10">
        <v>264.62</v>
      </c>
      <c r="AE141" s="28">
        <v>6.6</v>
      </c>
      <c r="AF141" s="28">
        <v>5.05</v>
      </c>
      <c r="AG141" s="28">
        <v>244.97</v>
      </c>
      <c r="AH141" s="10">
        <v>275.17</v>
      </c>
      <c r="AI141" s="28">
        <v>9.11</v>
      </c>
      <c r="AJ141" s="28">
        <v>5.28</v>
      </c>
      <c r="AK141" s="28">
        <v>241.44</v>
      </c>
      <c r="AL141" s="10">
        <v>267.33999999999997</v>
      </c>
      <c r="AM141" s="9">
        <v>25</v>
      </c>
      <c r="AN141" s="9">
        <v>32</v>
      </c>
      <c r="AO141" s="9">
        <v>13</v>
      </c>
      <c r="AP141" s="9">
        <v>10</v>
      </c>
      <c r="AQ141" s="9">
        <v>3</v>
      </c>
    </row>
    <row r="142" spans="1:43">
      <c r="A142" s="12">
        <v>42338</v>
      </c>
      <c r="B142" s="10">
        <v>3.24</v>
      </c>
      <c r="C142" s="10">
        <v>3.62</v>
      </c>
      <c r="D142" s="10">
        <v>139.21</v>
      </c>
      <c r="E142" s="10">
        <v>152.44</v>
      </c>
      <c r="F142" s="10">
        <v>4.8600000000000003</v>
      </c>
      <c r="G142" s="10">
        <v>3.93</v>
      </c>
      <c r="H142" s="10">
        <v>138</v>
      </c>
      <c r="I142" s="10">
        <v>162.19999999999999</v>
      </c>
      <c r="J142" s="10">
        <v>6.54</v>
      </c>
      <c r="K142" s="10">
        <v>4.26</v>
      </c>
      <c r="L142" s="10">
        <v>150.46</v>
      </c>
      <c r="M142" s="10">
        <v>171.96</v>
      </c>
      <c r="N142" s="10">
        <v>9.18</v>
      </c>
      <c r="O142" s="10">
        <v>4.87</v>
      </c>
      <c r="P142" s="10">
        <v>187.28</v>
      </c>
      <c r="Q142" s="10">
        <v>200.88</v>
      </c>
      <c r="R142" s="9">
        <v>35</v>
      </c>
      <c r="S142" s="9">
        <v>19</v>
      </c>
      <c r="T142" s="9">
        <v>14</v>
      </c>
      <c r="U142" s="9">
        <v>10</v>
      </c>
      <c r="V142" s="9">
        <v>6</v>
      </c>
      <c r="W142" s="10">
        <v>3.77</v>
      </c>
      <c r="X142" s="10">
        <v>4.62</v>
      </c>
      <c r="Y142" s="10">
        <v>238.28</v>
      </c>
      <c r="Z142" s="10">
        <v>252.52</v>
      </c>
      <c r="AA142" s="10">
        <v>5.03</v>
      </c>
      <c r="AB142" s="10">
        <v>4.96</v>
      </c>
      <c r="AC142" s="10">
        <v>240.98</v>
      </c>
      <c r="AD142" s="10">
        <v>265.18</v>
      </c>
      <c r="AE142" s="28">
        <v>6.59</v>
      </c>
      <c r="AF142" s="28">
        <v>5.26</v>
      </c>
      <c r="AG142" s="28">
        <v>250</v>
      </c>
      <c r="AH142" s="10">
        <v>271.5</v>
      </c>
      <c r="AI142" s="28">
        <v>9.16</v>
      </c>
      <c r="AJ142" s="28">
        <v>5.41</v>
      </c>
      <c r="AK142" s="28">
        <v>241.42</v>
      </c>
      <c r="AL142" s="10">
        <v>255.02</v>
      </c>
      <c r="AM142" s="9">
        <v>28</v>
      </c>
      <c r="AN142" s="9">
        <v>34</v>
      </c>
      <c r="AO142" s="9">
        <v>12</v>
      </c>
      <c r="AP142" s="9">
        <v>11</v>
      </c>
      <c r="AQ142" s="9">
        <v>3</v>
      </c>
    </row>
    <row r="143" spans="1:43">
      <c r="A143" s="12">
        <v>42369</v>
      </c>
      <c r="B143" s="10">
        <v>3.23</v>
      </c>
      <c r="C143" s="10">
        <v>3.79</v>
      </c>
      <c r="D143" s="10">
        <v>151.03</v>
      </c>
      <c r="E143" s="10">
        <v>177.32</v>
      </c>
      <c r="F143" s="10">
        <v>4.87</v>
      </c>
      <c r="G143" s="10">
        <v>4.18</v>
      </c>
      <c r="H143" s="10">
        <v>155.85</v>
      </c>
      <c r="I143" s="10">
        <v>193.48</v>
      </c>
      <c r="J143" s="10">
        <v>6.53</v>
      </c>
      <c r="K143" s="10">
        <v>4.5199999999999996</v>
      </c>
      <c r="L143" s="10">
        <v>168.66</v>
      </c>
      <c r="M143" s="10">
        <v>191.16</v>
      </c>
      <c r="N143" s="10">
        <v>9.18</v>
      </c>
      <c r="O143" s="10">
        <v>5.13</v>
      </c>
      <c r="P143" s="10">
        <v>204.12</v>
      </c>
      <c r="Q143" s="10">
        <v>224.8</v>
      </c>
      <c r="R143" s="9">
        <v>31</v>
      </c>
      <c r="S143" s="9">
        <v>19</v>
      </c>
      <c r="T143" s="9">
        <v>13</v>
      </c>
      <c r="U143" s="9">
        <v>10</v>
      </c>
      <c r="V143" s="9">
        <v>6</v>
      </c>
      <c r="W143" s="10">
        <v>3.7</v>
      </c>
      <c r="X143" s="10">
        <v>4.71</v>
      </c>
      <c r="Y143" s="10">
        <v>241.29</v>
      </c>
      <c r="Z143" s="10">
        <v>268.52</v>
      </c>
      <c r="AA143" s="10">
        <v>4.97</v>
      </c>
      <c r="AB143" s="10">
        <v>5.08</v>
      </c>
      <c r="AC143" s="10">
        <v>245.53</v>
      </c>
      <c r="AD143" s="10">
        <v>283.16000000000003</v>
      </c>
      <c r="AE143" s="28">
        <v>6.58</v>
      </c>
      <c r="AF143" s="28">
        <v>5.36</v>
      </c>
      <c r="AG143" s="28">
        <v>252.14</v>
      </c>
      <c r="AH143" s="10">
        <v>274.64</v>
      </c>
      <c r="AI143" s="28">
        <v>9.1199999999999992</v>
      </c>
      <c r="AJ143" s="28">
        <v>5.45</v>
      </c>
      <c r="AK143" s="28">
        <v>236.23</v>
      </c>
      <c r="AL143" s="10">
        <v>256.91000000000003</v>
      </c>
      <c r="AM143" s="9">
        <v>32</v>
      </c>
      <c r="AN143" s="9">
        <v>35</v>
      </c>
      <c r="AO143" s="9">
        <v>11</v>
      </c>
      <c r="AP143" s="9">
        <v>11</v>
      </c>
      <c r="AQ143" s="9">
        <v>3</v>
      </c>
    </row>
    <row r="144" spans="1:43">
      <c r="A144" s="12">
        <v>42400</v>
      </c>
      <c r="B144" s="10">
        <v>3.3</v>
      </c>
      <c r="C144" s="10">
        <v>3.97</v>
      </c>
      <c r="D144" s="10">
        <v>190.86</v>
      </c>
      <c r="E144" s="10">
        <v>209.52</v>
      </c>
      <c r="F144" s="10">
        <v>4.8499999999999996</v>
      </c>
      <c r="G144" s="10">
        <v>4.2699999999999996</v>
      </c>
      <c r="H144" s="10">
        <v>192.05</v>
      </c>
      <c r="I144" s="10">
        <v>220.45</v>
      </c>
      <c r="J144" s="10">
        <v>6.53</v>
      </c>
      <c r="K144" s="10">
        <v>4.59</v>
      </c>
      <c r="L144" s="10">
        <v>205.95</v>
      </c>
      <c r="M144" s="10">
        <v>219.55</v>
      </c>
      <c r="N144" s="10">
        <v>9.09</v>
      </c>
      <c r="O144" s="10">
        <v>5.22</v>
      </c>
      <c r="P144" s="10">
        <v>247.93</v>
      </c>
      <c r="Q144" s="10">
        <v>258.68</v>
      </c>
      <c r="R144" s="9">
        <v>30</v>
      </c>
      <c r="S144" s="9">
        <v>21</v>
      </c>
      <c r="T144" s="9">
        <v>14</v>
      </c>
      <c r="U144" s="9">
        <v>10</v>
      </c>
      <c r="V144" s="9">
        <v>7</v>
      </c>
      <c r="W144" s="10">
        <v>3.67</v>
      </c>
      <c r="X144" s="10">
        <v>5.0599999999999996</v>
      </c>
      <c r="Y144" s="10">
        <v>298.7</v>
      </c>
      <c r="Z144" s="10">
        <v>318.56</v>
      </c>
      <c r="AA144" s="10">
        <v>4.9400000000000004</v>
      </c>
      <c r="AB144" s="10">
        <v>5.5</v>
      </c>
      <c r="AC144" s="10">
        <v>315.12</v>
      </c>
      <c r="AD144" s="10">
        <v>343.52</v>
      </c>
      <c r="AE144" s="28">
        <v>6.58</v>
      </c>
      <c r="AF144" s="28">
        <v>5.71</v>
      </c>
      <c r="AG144" s="28">
        <v>317.95999999999998</v>
      </c>
      <c r="AH144" s="10">
        <v>331.56</v>
      </c>
      <c r="AI144" s="28">
        <v>9.08</v>
      </c>
      <c r="AJ144" s="28">
        <v>5.57</v>
      </c>
      <c r="AK144" s="28">
        <v>283.19</v>
      </c>
      <c r="AL144" s="10">
        <v>293.94</v>
      </c>
      <c r="AM144" s="9">
        <v>35</v>
      </c>
      <c r="AN144" s="9">
        <v>32</v>
      </c>
      <c r="AO144" s="9">
        <v>11</v>
      </c>
      <c r="AP144" s="9">
        <v>11</v>
      </c>
      <c r="AQ144" s="9">
        <v>3</v>
      </c>
    </row>
    <row r="145" spans="1:43">
      <c r="A145" s="12">
        <v>42429</v>
      </c>
      <c r="B145" s="10">
        <v>3.32</v>
      </c>
      <c r="C145" s="10">
        <v>3.86</v>
      </c>
      <c r="D145" s="10">
        <v>185.5</v>
      </c>
      <c r="E145" s="10">
        <v>212.85</v>
      </c>
      <c r="F145" s="10">
        <v>4.83</v>
      </c>
      <c r="G145" s="10">
        <v>4.08</v>
      </c>
      <c r="H145" s="10">
        <v>185.04</v>
      </c>
      <c r="I145" s="10">
        <v>216.89</v>
      </c>
      <c r="J145" s="10">
        <v>6.52</v>
      </c>
      <c r="K145" s="10">
        <v>4.32</v>
      </c>
      <c r="L145" s="10">
        <v>195.09</v>
      </c>
      <c r="M145" s="10">
        <v>212.68</v>
      </c>
      <c r="N145" s="10">
        <v>9.09</v>
      </c>
      <c r="O145" s="10">
        <v>4.8899999999999997</v>
      </c>
      <c r="P145" s="10">
        <v>235.29</v>
      </c>
      <c r="Q145" s="10">
        <v>249.14</v>
      </c>
      <c r="R145" s="9">
        <v>30</v>
      </c>
      <c r="S145" s="9">
        <v>21</v>
      </c>
      <c r="T145" s="9">
        <v>14</v>
      </c>
      <c r="U145" s="9">
        <v>9</v>
      </c>
      <c r="V145" s="9">
        <v>7</v>
      </c>
      <c r="W145" s="10">
        <v>3.69</v>
      </c>
      <c r="X145" s="10">
        <v>5.22</v>
      </c>
      <c r="Y145" s="10">
        <v>319.68</v>
      </c>
      <c r="Z145" s="10">
        <v>348.53</v>
      </c>
      <c r="AA145" s="10">
        <v>4.92</v>
      </c>
      <c r="AB145" s="10">
        <v>5.55</v>
      </c>
      <c r="AC145" s="10">
        <v>331.6</v>
      </c>
      <c r="AD145" s="10">
        <v>363.45</v>
      </c>
      <c r="AE145" s="28">
        <v>6.59</v>
      </c>
      <c r="AF145" s="28">
        <v>5.68</v>
      </c>
      <c r="AG145" s="28">
        <v>331.59</v>
      </c>
      <c r="AH145" s="10">
        <v>349.18</v>
      </c>
      <c r="AI145" s="28">
        <v>9.0399999999999991</v>
      </c>
      <c r="AJ145" s="28">
        <v>5.57</v>
      </c>
      <c r="AK145" s="28">
        <v>303.41000000000003</v>
      </c>
      <c r="AL145" s="10">
        <v>317.26</v>
      </c>
      <c r="AM145" s="9">
        <v>33</v>
      </c>
      <c r="AN145" s="9">
        <v>32</v>
      </c>
      <c r="AO145" s="9">
        <v>12</v>
      </c>
      <c r="AP145" s="9">
        <v>12</v>
      </c>
      <c r="AQ145" s="9">
        <v>3</v>
      </c>
    </row>
    <row r="146" spans="1:43">
      <c r="A146" s="12">
        <v>42460</v>
      </c>
      <c r="B146" s="10">
        <v>3.39</v>
      </c>
      <c r="C146" s="10">
        <v>3.56</v>
      </c>
      <c r="D146" s="10">
        <v>144.01</v>
      </c>
      <c r="E146" s="10">
        <v>165.88</v>
      </c>
      <c r="F146" s="10">
        <v>4.83</v>
      </c>
      <c r="G146" s="10">
        <v>3.79</v>
      </c>
      <c r="H146" s="10">
        <v>143.96</v>
      </c>
      <c r="I146" s="10">
        <v>169.91</v>
      </c>
      <c r="J146" s="10">
        <v>6.51</v>
      </c>
      <c r="K146" s="10">
        <v>4.07</v>
      </c>
      <c r="L146" s="10">
        <v>158.87</v>
      </c>
      <c r="M146" s="10">
        <v>178.88</v>
      </c>
      <c r="N146" s="10">
        <v>9.09</v>
      </c>
      <c r="O146" s="10">
        <v>4.5999999999999996</v>
      </c>
      <c r="P146" s="10">
        <v>196.29</v>
      </c>
      <c r="Q146" s="10">
        <v>211.39</v>
      </c>
      <c r="R146" s="9">
        <v>30</v>
      </c>
      <c r="S146" s="9">
        <v>19</v>
      </c>
      <c r="T146" s="9">
        <v>14</v>
      </c>
      <c r="U146" s="9">
        <v>9</v>
      </c>
      <c r="V146" s="9">
        <v>7</v>
      </c>
      <c r="W146" s="10">
        <v>3.65</v>
      </c>
      <c r="X146" s="10">
        <v>4.91</v>
      </c>
      <c r="Y146" s="10">
        <v>277.14</v>
      </c>
      <c r="Z146" s="10">
        <v>300.41000000000003</v>
      </c>
      <c r="AA146" s="10">
        <v>4.9000000000000004</v>
      </c>
      <c r="AB146" s="10">
        <v>5.16</v>
      </c>
      <c r="AC146" s="10">
        <v>281.22000000000003</v>
      </c>
      <c r="AD146" s="10">
        <v>307.17</v>
      </c>
      <c r="AE146" s="28">
        <v>6.6</v>
      </c>
      <c r="AF146" s="28">
        <v>5.26</v>
      </c>
      <c r="AG146" s="28">
        <v>278.52</v>
      </c>
      <c r="AH146" s="10">
        <v>298.52999999999997</v>
      </c>
      <c r="AI146" s="28">
        <v>8.99</v>
      </c>
      <c r="AJ146" s="28">
        <v>5.23</v>
      </c>
      <c r="AK146" s="28">
        <v>258.87</v>
      </c>
      <c r="AL146" s="10">
        <v>273.97000000000003</v>
      </c>
      <c r="AM146" s="9">
        <v>34</v>
      </c>
      <c r="AN146" s="9">
        <v>32</v>
      </c>
      <c r="AO146" s="9">
        <v>11</v>
      </c>
      <c r="AP146" s="9">
        <v>12</v>
      </c>
      <c r="AQ146" s="9">
        <v>3</v>
      </c>
    </row>
    <row r="147" spans="1:43">
      <c r="A147" s="12">
        <v>42490</v>
      </c>
      <c r="B147" s="10">
        <v>3.37</v>
      </c>
      <c r="C147" s="10">
        <v>3.28</v>
      </c>
      <c r="D147" s="10">
        <v>119.53</v>
      </c>
      <c r="E147" s="10">
        <v>142.13999999999999</v>
      </c>
      <c r="F147" s="10">
        <v>4.8099999999999996</v>
      </c>
      <c r="G147" s="10">
        <v>3.55</v>
      </c>
      <c r="H147" s="10">
        <v>120.72</v>
      </c>
      <c r="I147" s="10">
        <v>149.52000000000001</v>
      </c>
      <c r="J147" s="10">
        <v>6.52</v>
      </c>
      <c r="K147" s="10">
        <v>3.83</v>
      </c>
      <c r="L147" s="10">
        <v>134.62</v>
      </c>
      <c r="M147" s="10">
        <v>153.11000000000001</v>
      </c>
      <c r="N147" s="10">
        <v>9.2100000000000009</v>
      </c>
      <c r="O147" s="10">
        <v>4.16</v>
      </c>
      <c r="P147" s="10">
        <v>151.54</v>
      </c>
      <c r="Q147" s="10">
        <v>164.62</v>
      </c>
      <c r="R147" s="9">
        <v>29</v>
      </c>
      <c r="S147" s="9">
        <v>19</v>
      </c>
      <c r="T147" s="9">
        <v>14</v>
      </c>
      <c r="U147" s="9">
        <v>10</v>
      </c>
      <c r="V147" s="9">
        <v>7</v>
      </c>
      <c r="W147" s="10">
        <v>3.65</v>
      </c>
      <c r="X147" s="10">
        <v>4.4400000000000004</v>
      </c>
      <c r="Y147" s="10">
        <v>234.96</v>
      </c>
      <c r="Z147" s="10">
        <v>258.68</v>
      </c>
      <c r="AA147" s="10">
        <v>4.88</v>
      </c>
      <c r="AB147" s="10">
        <v>4.71</v>
      </c>
      <c r="AC147" s="10">
        <v>236.4</v>
      </c>
      <c r="AD147" s="10">
        <v>265.2</v>
      </c>
      <c r="AE147" s="28">
        <v>6.61</v>
      </c>
      <c r="AF147" s="28">
        <v>4.87</v>
      </c>
      <c r="AG147" s="28">
        <v>239.24</v>
      </c>
      <c r="AH147" s="10">
        <v>257.73</v>
      </c>
      <c r="AI147" s="28">
        <v>8.9499999999999993</v>
      </c>
      <c r="AJ147" s="28">
        <v>4.97</v>
      </c>
      <c r="AK147" s="28">
        <v>232.48</v>
      </c>
      <c r="AL147" s="10">
        <v>245.56</v>
      </c>
      <c r="AM147" s="9">
        <v>33</v>
      </c>
      <c r="AN147" s="9">
        <v>31</v>
      </c>
      <c r="AO147" s="9">
        <v>12</v>
      </c>
      <c r="AP147" s="9">
        <v>11</v>
      </c>
      <c r="AQ147" s="9">
        <v>3</v>
      </c>
    </row>
    <row r="148" spans="1:43">
      <c r="A148" s="12">
        <v>42521</v>
      </c>
      <c r="B148" s="10">
        <v>3.35</v>
      </c>
      <c r="C148" s="10">
        <v>3.1</v>
      </c>
      <c r="D148" s="10">
        <v>122.73</v>
      </c>
      <c r="E148" s="10">
        <v>146.52000000000001</v>
      </c>
      <c r="F148" s="10">
        <v>4.8</v>
      </c>
      <c r="G148" s="10">
        <v>3.4</v>
      </c>
      <c r="H148" s="10">
        <v>126.4</v>
      </c>
      <c r="I148" s="10">
        <v>157.47999999999999</v>
      </c>
      <c r="J148" s="10">
        <v>6.51</v>
      </c>
      <c r="K148" s="10">
        <v>3.72</v>
      </c>
      <c r="L148" s="10">
        <v>144.74</v>
      </c>
      <c r="M148" s="10">
        <v>165.24</v>
      </c>
      <c r="N148" s="10">
        <v>9.2100000000000009</v>
      </c>
      <c r="O148" s="10">
        <v>4.13</v>
      </c>
      <c r="P148" s="10">
        <v>168.31</v>
      </c>
      <c r="Q148" s="10">
        <v>182.51</v>
      </c>
      <c r="R148" s="9">
        <v>30</v>
      </c>
      <c r="S148" s="9">
        <v>21</v>
      </c>
      <c r="T148" s="9">
        <v>12</v>
      </c>
      <c r="U148" s="9">
        <v>9</v>
      </c>
      <c r="V148" s="9">
        <v>7</v>
      </c>
      <c r="W148" s="10">
        <v>3.61</v>
      </c>
      <c r="X148" s="10">
        <v>4.1399999999999997</v>
      </c>
      <c r="Y148" s="10">
        <v>225.05</v>
      </c>
      <c r="Z148" s="10">
        <v>249.77</v>
      </c>
      <c r="AA148" s="10">
        <v>4.83</v>
      </c>
      <c r="AB148" s="10">
        <v>4.47</v>
      </c>
      <c r="AC148" s="10">
        <v>232.9</v>
      </c>
      <c r="AD148" s="10">
        <v>263.98</v>
      </c>
      <c r="AE148" s="28">
        <v>6.7</v>
      </c>
      <c r="AF148" s="28">
        <v>4.66</v>
      </c>
      <c r="AG148" s="28">
        <v>239.45</v>
      </c>
      <c r="AH148" s="10">
        <v>259.95</v>
      </c>
      <c r="AI148" s="28">
        <v>9.11</v>
      </c>
      <c r="AJ148" s="28">
        <v>4.79</v>
      </c>
      <c r="AK148" s="28">
        <v>234.12</v>
      </c>
      <c r="AL148" s="10">
        <v>248.32</v>
      </c>
      <c r="AM148" s="9">
        <v>33</v>
      </c>
      <c r="AN148" s="9">
        <v>31</v>
      </c>
      <c r="AO148" s="9">
        <v>9</v>
      </c>
      <c r="AP148" s="9">
        <v>12</v>
      </c>
      <c r="AQ148" s="9">
        <v>3</v>
      </c>
    </row>
    <row r="149" spans="1:43">
      <c r="A149" s="12">
        <v>42551</v>
      </c>
      <c r="B149" s="10">
        <v>3.38</v>
      </c>
      <c r="C149" s="10">
        <v>2.95</v>
      </c>
      <c r="D149" s="10">
        <v>114.6</v>
      </c>
      <c r="E149" s="10">
        <v>139.28</v>
      </c>
      <c r="F149" s="10">
        <v>4.8</v>
      </c>
      <c r="G149" s="10">
        <v>3.18</v>
      </c>
      <c r="H149" s="10">
        <v>117.23</v>
      </c>
      <c r="I149" s="10">
        <v>152.83000000000001</v>
      </c>
      <c r="J149" s="10">
        <v>6.5</v>
      </c>
      <c r="K149" s="10">
        <v>3.43</v>
      </c>
      <c r="L149" s="10">
        <v>134.35</v>
      </c>
      <c r="M149" s="10">
        <v>161.34</v>
      </c>
      <c r="N149" s="10">
        <v>9.1999999999999993</v>
      </c>
      <c r="O149" s="10">
        <v>3.78</v>
      </c>
      <c r="P149" s="10">
        <v>157.71</v>
      </c>
      <c r="Q149" s="10">
        <v>180.16</v>
      </c>
      <c r="R149" s="9">
        <v>30</v>
      </c>
      <c r="S149" s="9">
        <v>22</v>
      </c>
      <c r="T149" s="9">
        <v>10</v>
      </c>
      <c r="U149" s="9">
        <v>9</v>
      </c>
      <c r="V149" s="9">
        <v>7</v>
      </c>
      <c r="W149" s="10">
        <v>3.59</v>
      </c>
      <c r="X149" s="10">
        <v>3.98</v>
      </c>
      <c r="Y149" s="10">
        <v>216.9</v>
      </c>
      <c r="Z149" s="10">
        <v>242.46</v>
      </c>
      <c r="AA149" s="10">
        <v>4.8099999999999996</v>
      </c>
      <c r="AB149" s="10">
        <v>4.22</v>
      </c>
      <c r="AC149" s="10">
        <v>221.85</v>
      </c>
      <c r="AD149" s="10">
        <v>257.45</v>
      </c>
      <c r="AE149" s="28">
        <v>6.74</v>
      </c>
      <c r="AF149" s="28">
        <v>4.3899999999999997</v>
      </c>
      <c r="AG149" s="28">
        <v>231.12</v>
      </c>
      <c r="AH149" s="10">
        <v>258.11</v>
      </c>
      <c r="AI149" s="28">
        <v>9.1300000000000008</v>
      </c>
      <c r="AJ149" s="28">
        <v>4.6500000000000004</v>
      </c>
      <c r="AK149" s="28">
        <v>244.78</v>
      </c>
      <c r="AL149" s="10">
        <v>267.23</v>
      </c>
      <c r="AM149" s="9">
        <v>34</v>
      </c>
      <c r="AN149" s="9">
        <v>30</v>
      </c>
      <c r="AO149" s="9">
        <v>9</v>
      </c>
      <c r="AP149" s="9">
        <v>12</v>
      </c>
      <c r="AQ149" s="9">
        <v>3</v>
      </c>
    </row>
    <row r="150" spans="1:43">
      <c r="A150" s="12">
        <v>42582</v>
      </c>
      <c r="B150" s="10">
        <v>3.31</v>
      </c>
      <c r="C150" s="10">
        <v>2.71</v>
      </c>
      <c r="D150" s="10">
        <v>100.21</v>
      </c>
      <c r="E150" s="10">
        <v>125.07</v>
      </c>
      <c r="F150" s="10">
        <v>4.79</v>
      </c>
      <c r="G150" s="10">
        <v>2.91</v>
      </c>
      <c r="H150" s="10">
        <v>99.71</v>
      </c>
      <c r="I150" s="10">
        <v>135.91</v>
      </c>
      <c r="J150" s="10">
        <v>6.55</v>
      </c>
      <c r="K150" s="10">
        <v>3.15</v>
      </c>
      <c r="L150" s="10">
        <v>115.55</v>
      </c>
      <c r="M150" s="10">
        <v>145.30000000000001</v>
      </c>
      <c r="N150" s="10">
        <v>9.1999999999999993</v>
      </c>
      <c r="O150" s="10">
        <v>3.51</v>
      </c>
      <c r="P150" s="10">
        <v>139.54</v>
      </c>
      <c r="Q150" s="10">
        <v>163.41999999999999</v>
      </c>
      <c r="R150" s="9">
        <v>32</v>
      </c>
      <c r="S150" s="9">
        <v>20</v>
      </c>
      <c r="T150" s="9">
        <v>11</v>
      </c>
      <c r="U150" s="9">
        <v>9</v>
      </c>
      <c r="V150" s="9">
        <v>6</v>
      </c>
      <c r="W150" s="10">
        <v>3.6</v>
      </c>
      <c r="X150" s="10">
        <v>3.76</v>
      </c>
      <c r="Y150" s="10">
        <v>204.34</v>
      </c>
      <c r="Z150" s="10">
        <v>230.04</v>
      </c>
      <c r="AA150" s="10">
        <v>4.8</v>
      </c>
      <c r="AB150" s="10">
        <v>3.96</v>
      </c>
      <c r="AC150" s="10">
        <v>204.59</v>
      </c>
      <c r="AD150" s="10">
        <v>240.79</v>
      </c>
      <c r="AE150" s="28">
        <v>6.76</v>
      </c>
      <c r="AF150" s="28">
        <v>4.05</v>
      </c>
      <c r="AG150" s="28">
        <v>205.69</v>
      </c>
      <c r="AH150" s="10">
        <v>235.44</v>
      </c>
      <c r="AI150" s="28">
        <v>9.08</v>
      </c>
      <c r="AJ150" s="28">
        <v>4.2699999999999996</v>
      </c>
      <c r="AK150" s="28">
        <v>215.45</v>
      </c>
      <c r="AL150" s="10">
        <v>239.33</v>
      </c>
      <c r="AM150" s="9">
        <v>34</v>
      </c>
      <c r="AN150" s="9">
        <v>27</v>
      </c>
      <c r="AO150" s="9">
        <v>10</v>
      </c>
      <c r="AP150" s="9">
        <v>12</v>
      </c>
      <c r="AQ150" s="9">
        <v>3</v>
      </c>
    </row>
    <row r="151" spans="1:43">
      <c r="A151" s="12">
        <v>42613</v>
      </c>
      <c r="B151" s="10">
        <v>3.28</v>
      </c>
      <c r="C151" s="10">
        <v>2.54</v>
      </c>
      <c r="D151" s="10">
        <v>94.2</v>
      </c>
      <c r="E151" s="10">
        <v>113.8</v>
      </c>
      <c r="F151" s="10">
        <v>4.7699999999999996</v>
      </c>
      <c r="G151" s="10">
        <v>2.75</v>
      </c>
      <c r="H151" s="10">
        <v>93.18</v>
      </c>
      <c r="I151" s="10">
        <v>124.08</v>
      </c>
      <c r="J151" s="10">
        <v>6.53</v>
      </c>
      <c r="K151" s="10">
        <v>3.02</v>
      </c>
      <c r="L151" s="10">
        <v>112.03</v>
      </c>
      <c r="M151" s="10">
        <v>135.43</v>
      </c>
      <c r="N151" s="10">
        <v>9.19</v>
      </c>
      <c r="O151" s="10">
        <v>3.44</v>
      </c>
      <c r="P151" s="10">
        <v>141.15</v>
      </c>
      <c r="Q151" s="10">
        <v>161.25</v>
      </c>
      <c r="R151" s="9">
        <v>33</v>
      </c>
      <c r="S151" s="9">
        <v>20</v>
      </c>
      <c r="T151" s="9">
        <v>10</v>
      </c>
      <c r="U151" s="9">
        <v>9</v>
      </c>
      <c r="V151" s="9">
        <v>6</v>
      </c>
      <c r="W151" s="10">
        <v>3.56</v>
      </c>
      <c r="X151" s="10">
        <v>3.41</v>
      </c>
      <c r="Y151" s="10">
        <v>180.62</v>
      </c>
      <c r="Z151" s="10">
        <v>200.86</v>
      </c>
      <c r="AA151" s="10">
        <v>4.8</v>
      </c>
      <c r="AB151" s="10">
        <v>3.62</v>
      </c>
      <c r="AC151" s="10">
        <v>179.59</v>
      </c>
      <c r="AD151" s="10">
        <v>210.49</v>
      </c>
      <c r="AE151" s="28">
        <v>6.79</v>
      </c>
      <c r="AF151" s="28">
        <v>3.81</v>
      </c>
      <c r="AG151" s="28">
        <v>190.5</v>
      </c>
      <c r="AH151" s="10">
        <v>213.9</v>
      </c>
      <c r="AI151" s="28">
        <v>9.08</v>
      </c>
      <c r="AJ151" s="28">
        <v>4.0999999999999996</v>
      </c>
      <c r="AK151" s="28">
        <v>207.36</v>
      </c>
      <c r="AL151" s="10">
        <v>227.46</v>
      </c>
      <c r="AM151" s="9">
        <v>36</v>
      </c>
      <c r="AN151" s="9">
        <v>27</v>
      </c>
      <c r="AO151" s="9">
        <v>11</v>
      </c>
      <c r="AP151" s="9">
        <v>13</v>
      </c>
      <c r="AQ151" s="9">
        <v>3</v>
      </c>
    </row>
    <row r="152" spans="1:43">
      <c r="A152" s="12">
        <v>42643</v>
      </c>
      <c r="B152" s="10">
        <v>3.29</v>
      </c>
      <c r="C152" s="10">
        <v>2.65</v>
      </c>
      <c r="D152" s="10">
        <v>99.76</v>
      </c>
      <c r="E152" s="10">
        <v>112.63</v>
      </c>
      <c r="F152" s="10">
        <v>4.8099999999999996</v>
      </c>
      <c r="G152" s="10">
        <v>2.82</v>
      </c>
      <c r="H152" s="10">
        <v>93.52</v>
      </c>
      <c r="I152" s="10">
        <v>122.32</v>
      </c>
      <c r="J152" s="10">
        <v>6.51</v>
      </c>
      <c r="K152" s="10">
        <v>3.08</v>
      </c>
      <c r="L152" s="10">
        <v>111.75</v>
      </c>
      <c r="M152" s="10">
        <v>132.69999999999999</v>
      </c>
      <c r="N152" s="10">
        <v>9.2200000000000006</v>
      </c>
      <c r="O152" s="10">
        <v>3.48</v>
      </c>
      <c r="P152" s="10">
        <v>139.06</v>
      </c>
      <c r="Q152" s="10">
        <v>157.26</v>
      </c>
      <c r="R152" s="9">
        <v>35</v>
      </c>
      <c r="S152" s="9">
        <v>22</v>
      </c>
      <c r="T152" s="9">
        <v>10</v>
      </c>
      <c r="U152" s="9">
        <v>10</v>
      </c>
      <c r="V152" s="9">
        <v>6</v>
      </c>
      <c r="W152" s="10">
        <v>3.47</v>
      </c>
      <c r="X152" s="10">
        <v>3.47</v>
      </c>
      <c r="Y152" s="10">
        <v>181.42</v>
      </c>
      <c r="Z152" s="10">
        <v>194.91</v>
      </c>
      <c r="AA152" s="10">
        <v>4.72</v>
      </c>
      <c r="AB152" s="10">
        <v>3.65</v>
      </c>
      <c r="AC152" s="10">
        <v>175.98</v>
      </c>
      <c r="AD152" s="10">
        <v>204.78</v>
      </c>
      <c r="AE152" s="28">
        <v>6.89</v>
      </c>
      <c r="AF152" s="28">
        <v>3.86</v>
      </c>
      <c r="AG152" s="28">
        <v>190.08</v>
      </c>
      <c r="AH152" s="10">
        <v>211.03</v>
      </c>
      <c r="AI152" s="28">
        <v>9.19</v>
      </c>
      <c r="AJ152" s="28">
        <v>4.2</v>
      </c>
      <c r="AK152" s="28">
        <v>210.52</v>
      </c>
      <c r="AL152" s="10">
        <v>228.72</v>
      </c>
      <c r="AM152" s="9">
        <v>37</v>
      </c>
      <c r="AN152" s="9">
        <v>23</v>
      </c>
      <c r="AO152" s="9">
        <v>12</v>
      </c>
      <c r="AP152" s="9">
        <v>12</v>
      </c>
      <c r="AQ152" s="9">
        <v>3</v>
      </c>
    </row>
    <row r="153" spans="1:43">
      <c r="A153" s="12">
        <v>42674</v>
      </c>
      <c r="B153" s="10">
        <v>3.32</v>
      </c>
      <c r="C153" s="10">
        <v>2.8</v>
      </c>
      <c r="D153" s="10">
        <v>96.39</v>
      </c>
      <c r="E153" s="10">
        <v>110.12</v>
      </c>
      <c r="F153" s="10">
        <v>4.8099999999999996</v>
      </c>
      <c r="G153" s="10">
        <v>3.08</v>
      </c>
      <c r="H153" s="10">
        <v>90.86</v>
      </c>
      <c r="I153" s="10">
        <v>112.66</v>
      </c>
      <c r="J153" s="10">
        <v>6.5</v>
      </c>
      <c r="K153" s="10">
        <v>3.39</v>
      </c>
      <c r="L153" s="10">
        <v>109.26</v>
      </c>
      <c r="M153" s="10">
        <v>120.21</v>
      </c>
      <c r="N153" s="10">
        <v>9.2100000000000009</v>
      </c>
      <c r="O153" s="10">
        <v>3.8</v>
      </c>
      <c r="P153" s="10">
        <v>135.29</v>
      </c>
      <c r="Q153" s="10">
        <v>145.69</v>
      </c>
      <c r="R153" s="9">
        <v>34</v>
      </c>
      <c r="S153" s="9">
        <v>22</v>
      </c>
      <c r="T153" s="9">
        <v>10</v>
      </c>
      <c r="U153" s="9">
        <v>9</v>
      </c>
      <c r="V153" s="9">
        <v>6</v>
      </c>
      <c r="W153" s="10">
        <v>3.43</v>
      </c>
      <c r="X153" s="10">
        <v>3.61</v>
      </c>
      <c r="Y153" s="10">
        <v>176.9</v>
      </c>
      <c r="Z153" s="10">
        <v>191.27</v>
      </c>
      <c r="AA153" s="10">
        <v>4.74</v>
      </c>
      <c r="AB153" s="10">
        <v>3.83</v>
      </c>
      <c r="AC153" s="10">
        <v>166.2</v>
      </c>
      <c r="AD153" s="10">
        <v>188</v>
      </c>
      <c r="AE153" s="28">
        <v>6.92</v>
      </c>
      <c r="AF153" s="28">
        <v>4.12</v>
      </c>
      <c r="AG153" s="28">
        <v>182.35</v>
      </c>
      <c r="AH153" s="10">
        <v>193.3</v>
      </c>
      <c r="AI153" s="28">
        <v>9.1300000000000008</v>
      </c>
      <c r="AJ153" s="28">
        <v>4.47</v>
      </c>
      <c r="AK153" s="28">
        <v>201.67</v>
      </c>
      <c r="AL153" s="10">
        <v>212.07</v>
      </c>
      <c r="AM153" s="9">
        <v>42</v>
      </c>
      <c r="AN153" s="9">
        <v>20</v>
      </c>
      <c r="AO153" s="9">
        <v>13</v>
      </c>
      <c r="AP153" s="9">
        <v>13</v>
      </c>
      <c r="AQ153" s="9">
        <v>3</v>
      </c>
    </row>
    <row r="154" spans="1:43">
      <c r="A154" s="12">
        <v>42704</v>
      </c>
      <c r="B154" s="10">
        <v>3.33</v>
      </c>
      <c r="C154" s="10">
        <v>3.1</v>
      </c>
      <c r="D154" s="10">
        <v>103.43</v>
      </c>
      <c r="E154" s="10">
        <v>119.82</v>
      </c>
      <c r="F154" s="10">
        <v>4.8099999999999996</v>
      </c>
      <c r="G154" s="10">
        <v>3.44</v>
      </c>
      <c r="H154" s="10">
        <v>95.12</v>
      </c>
      <c r="I154" s="10">
        <v>119.12</v>
      </c>
      <c r="J154" s="10">
        <v>6.5</v>
      </c>
      <c r="K154" s="10">
        <v>3.79</v>
      </c>
      <c r="L154" s="10">
        <v>113.49</v>
      </c>
      <c r="M154" s="10">
        <v>127.69</v>
      </c>
      <c r="N154" s="10">
        <v>9.2200000000000006</v>
      </c>
      <c r="O154" s="10">
        <v>4.24</v>
      </c>
      <c r="P154" s="10">
        <v>138.52000000000001</v>
      </c>
      <c r="Q154" s="10">
        <v>151.47</v>
      </c>
      <c r="R154" s="9">
        <v>34</v>
      </c>
      <c r="S154" s="9">
        <v>20</v>
      </c>
      <c r="T154" s="9">
        <v>10</v>
      </c>
      <c r="U154" s="9">
        <v>10</v>
      </c>
      <c r="V154" s="9">
        <v>6</v>
      </c>
      <c r="W154" s="10">
        <v>3.39</v>
      </c>
      <c r="X154" s="10">
        <v>3.87</v>
      </c>
      <c r="Y154" s="10">
        <v>179.84</v>
      </c>
      <c r="Z154" s="10">
        <v>196.89</v>
      </c>
      <c r="AA154" s="10">
        <v>4.72</v>
      </c>
      <c r="AB154" s="10">
        <v>4.17</v>
      </c>
      <c r="AC154" s="10">
        <v>167.63</v>
      </c>
      <c r="AD154" s="10">
        <v>191.63</v>
      </c>
      <c r="AE154" s="28">
        <v>6.93</v>
      </c>
      <c r="AF154" s="28">
        <v>4.55</v>
      </c>
      <c r="AG154" s="28">
        <v>188.75</v>
      </c>
      <c r="AH154" s="10">
        <v>202.95</v>
      </c>
      <c r="AI154" s="28">
        <v>9.09</v>
      </c>
      <c r="AJ154" s="28">
        <v>4.9400000000000004</v>
      </c>
      <c r="AK154" s="28">
        <v>208.28</v>
      </c>
      <c r="AL154" s="10">
        <v>221.23</v>
      </c>
      <c r="AM154" s="9">
        <v>43</v>
      </c>
      <c r="AN154" s="9">
        <v>19</v>
      </c>
      <c r="AO154" s="9">
        <v>13</v>
      </c>
      <c r="AP154" s="9">
        <v>13</v>
      </c>
      <c r="AQ154" s="9">
        <v>3</v>
      </c>
    </row>
    <row r="155" spans="1:43">
      <c r="A155" s="12">
        <v>42735</v>
      </c>
      <c r="B155" s="10">
        <v>3.3</v>
      </c>
      <c r="C155" s="10">
        <v>3.17</v>
      </c>
      <c r="D155" s="10">
        <v>97.56</v>
      </c>
      <c r="E155" s="10">
        <v>120.9</v>
      </c>
      <c r="F155" s="10">
        <v>4.8</v>
      </c>
      <c r="G155" s="10">
        <v>3.52</v>
      </c>
      <c r="H155" s="10">
        <v>89.36</v>
      </c>
      <c r="I155" s="10">
        <v>119.16</v>
      </c>
      <c r="J155" s="10">
        <v>6.49</v>
      </c>
      <c r="K155" s="10">
        <v>3.87</v>
      </c>
      <c r="L155" s="10">
        <v>106.17</v>
      </c>
      <c r="M155" s="10">
        <v>129.47</v>
      </c>
      <c r="N155" s="10">
        <v>9.2100000000000009</v>
      </c>
      <c r="O155" s="10">
        <v>4.3</v>
      </c>
      <c r="P155" s="10">
        <v>130.25</v>
      </c>
      <c r="Q155" s="10">
        <v>153.25</v>
      </c>
      <c r="R155" s="9">
        <v>34</v>
      </c>
      <c r="S155" s="9">
        <v>20</v>
      </c>
      <c r="T155" s="9">
        <v>10</v>
      </c>
      <c r="U155" s="9">
        <v>10</v>
      </c>
      <c r="V155" s="9">
        <v>6</v>
      </c>
      <c r="W155" s="10">
        <v>3.45</v>
      </c>
      <c r="X155" s="10">
        <v>3.94</v>
      </c>
      <c r="Y155" s="10">
        <v>174.13</v>
      </c>
      <c r="Z155" s="10">
        <v>198.15</v>
      </c>
      <c r="AA155" s="10">
        <v>4.7699999999999996</v>
      </c>
      <c r="AB155" s="10">
        <v>4.3</v>
      </c>
      <c r="AC155" s="10">
        <v>167.83</v>
      </c>
      <c r="AD155" s="10">
        <v>197.63</v>
      </c>
      <c r="AE155" s="28">
        <v>6.77</v>
      </c>
      <c r="AF155" s="28">
        <v>4.63</v>
      </c>
      <c r="AG155" s="28">
        <v>182.36</v>
      </c>
      <c r="AH155" s="10">
        <v>205.66</v>
      </c>
      <c r="AI155" s="28">
        <v>9.01</v>
      </c>
      <c r="AJ155" s="28">
        <v>4.93</v>
      </c>
      <c r="AK155" s="28">
        <v>193.45</v>
      </c>
      <c r="AL155" s="10">
        <v>216.45</v>
      </c>
      <c r="AM155" s="9">
        <v>44</v>
      </c>
      <c r="AN155" s="9">
        <v>19</v>
      </c>
      <c r="AO155" s="9">
        <v>13</v>
      </c>
      <c r="AP155" s="9">
        <v>12</v>
      </c>
      <c r="AQ155" s="9">
        <v>3</v>
      </c>
    </row>
    <row r="156" spans="1:43">
      <c r="A156" s="12">
        <v>42766</v>
      </c>
      <c r="B156" s="10">
        <v>3.27</v>
      </c>
      <c r="C156" s="10">
        <v>3</v>
      </c>
      <c r="D156" s="10">
        <v>93.14</v>
      </c>
      <c r="E156" s="10">
        <v>109.3</v>
      </c>
      <c r="F156" s="10">
        <v>4.78</v>
      </c>
      <c r="G156" s="10">
        <v>3.38</v>
      </c>
      <c r="H156" s="10">
        <v>83.98</v>
      </c>
      <c r="I156" s="10">
        <v>116.38</v>
      </c>
      <c r="J156" s="10">
        <v>6.48</v>
      </c>
      <c r="K156" s="10">
        <v>3.76</v>
      </c>
      <c r="L156" s="10">
        <v>100.05</v>
      </c>
      <c r="M156" s="10">
        <v>126.8</v>
      </c>
      <c r="N156" s="10">
        <v>9.1999999999999993</v>
      </c>
      <c r="O156" s="10">
        <v>4.24</v>
      </c>
      <c r="P156" s="10">
        <v>125.39</v>
      </c>
      <c r="Q156" s="10">
        <v>152.84</v>
      </c>
      <c r="R156" s="9">
        <v>33</v>
      </c>
      <c r="S156" s="9">
        <v>20</v>
      </c>
      <c r="T156" s="9">
        <v>10</v>
      </c>
      <c r="U156" s="9">
        <v>10</v>
      </c>
      <c r="V156" s="9">
        <v>6</v>
      </c>
      <c r="W156" s="10">
        <v>3.42</v>
      </c>
      <c r="X156" s="10">
        <v>3.67</v>
      </c>
      <c r="Y156" s="10">
        <v>159.86000000000001</v>
      </c>
      <c r="Z156" s="10">
        <v>176.58</v>
      </c>
      <c r="AA156" s="10">
        <v>4.76</v>
      </c>
      <c r="AB156" s="10">
        <v>3.98</v>
      </c>
      <c r="AC156" s="10">
        <v>144.05000000000001</v>
      </c>
      <c r="AD156" s="10">
        <v>176.45</v>
      </c>
      <c r="AE156" s="28">
        <v>6.78</v>
      </c>
      <c r="AF156" s="28">
        <v>4.3899999999999997</v>
      </c>
      <c r="AG156" s="28">
        <v>163.22</v>
      </c>
      <c r="AH156" s="10">
        <v>189.97</v>
      </c>
      <c r="AI156" s="28">
        <v>8.9600000000000009</v>
      </c>
      <c r="AJ156" s="28">
        <v>4.79</v>
      </c>
      <c r="AK156" s="28">
        <v>180.66</v>
      </c>
      <c r="AL156" s="10">
        <v>208.11</v>
      </c>
      <c r="AM156" s="9">
        <v>44</v>
      </c>
      <c r="AN156" s="9">
        <v>19</v>
      </c>
      <c r="AO156" s="9">
        <v>13</v>
      </c>
      <c r="AP156" s="9">
        <v>12</v>
      </c>
      <c r="AQ156" s="9">
        <v>3</v>
      </c>
    </row>
    <row r="157" spans="1:43">
      <c r="A157" s="12">
        <v>42794</v>
      </c>
      <c r="B157" s="10">
        <v>3.28</v>
      </c>
      <c r="C157" s="10">
        <v>2.87</v>
      </c>
      <c r="D157" s="10">
        <v>77.55</v>
      </c>
      <c r="E157" s="10">
        <v>91.42</v>
      </c>
      <c r="F157" s="10">
        <v>4.7699999999999996</v>
      </c>
      <c r="G157" s="10">
        <v>3.23</v>
      </c>
      <c r="H157" s="10">
        <v>67.319999999999993</v>
      </c>
      <c r="I157" s="10">
        <v>97.62</v>
      </c>
      <c r="J157" s="10">
        <v>6.47</v>
      </c>
      <c r="K157" s="10">
        <v>3.6</v>
      </c>
      <c r="L157" s="10">
        <v>84.21</v>
      </c>
      <c r="M157" s="10">
        <v>108.46</v>
      </c>
      <c r="N157" s="10">
        <v>9.26</v>
      </c>
      <c r="O157" s="10">
        <v>4.0999999999999996</v>
      </c>
      <c r="P157" s="10">
        <v>112.34</v>
      </c>
      <c r="Q157" s="10">
        <v>137.77000000000001</v>
      </c>
      <c r="R157" s="9">
        <v>32</v>
      </c>
      <c r="S157" s="9">
        <v>20</v>
      </c>
      <c r="T157" s="9">
        <v>10</v>
      </c>
      <c r="U157" s="9">
        <v>11</v>
      </c>
      <c r="V157" s="9">
        <v>6</v>
      </c>
      <c r="W157" s="10">
        <v>3.39</v>
      </c>
      <c r="X157" s="10">
        <v>3.53</v>
      </c>
      <c r="Y157" s="10">
        <v>143.6</v>
      </c>
      <c r="Z157" s="10">
        <v>158</v>
      </c>
      <c r="AA157" s="10">
        <v>4.74</v>
      </c>
      <c r="AB157" s="10">
        <v>3.85</v>
      </c>
      <c r="AC157" s="10">
        <v>130.19</v>
      </c>
      <c r="AD157" s="10">
        <v>160.49</v>
      </c>
      <c r="AE157" s="28">
        <v>6.78</v>
      </c>
      <c r="AF157" s="28">
        <v>4.26</v>
      </c>
      <c r="AG157" s="28">
        <v>149.93</v>
      </c>
      <c r="AH157" s="10">
        <v>174.18</v>
      </c>
      <c r="AI157" s="28">
        <v>8.91</v>
      </c>
      <c r="AJ157" s="28">
        <v>4.63</v>
      </c>
      <c r="AK157" s="28">
        <v>164.99</v>
      </c>
      <c r="AL157" s="10">
        <v>190.42</v>
      </c>
      <c r="AM157" s="9">
        <v>44</v>
      </c>
      <c r="AN157" s="9">
        <v>18</v>
      </c>
      <c r="AO157" s="9">
        <v>13</v>
      </c>
      <c r="AP157" s="9">
        <v>12</v>
      </c>
      <c r="AQ157" s="9">
        <v>3</v>
      </c>
    </row>
    <row r="158" spans="1:43">
      <c r="A158" s="12">
        <v>42825</v>
      </c>
      <c r="B158" s="10">
        <v>3.3</v>
      </c>
      <c r="C158" s="10">
        <v>2.93</v>
      </c>
      <c r="D158" s="10">
        <v>83.16</v>
      </c>
      <c r="E158" s="10">
        <v>102.37</v>
      </c>
      <c r="F158" s="10">
        <v>4.78</v>
      </c>
      <c r="G158" s="10">
        <v>3.28</v>
      </c>
      <c r="H158" s="10">
        <v>74.55</v>
      </c>
      <c r="I158" s="10">
        <v>104.15</v>
      </c>
      <c r="J158" s="10">
        <v>6.51</v>
      </c>
      <c r="K158" s="10">
        <v>3.65</v>
      </c>
      <c r="L158" s="10">
        <v>90.93</v>
      </c>
      <c r="M158" s="10">
        <v>116.98</v>
      </c>
      <c r="N158" s="10">
        <v>9.25</v>
      </c>
      <c r="O158" s="10">
        <v>4.1100000000000003</v>
      </c>
      <c r="P158" s="10">
        <v>114.45</v>
      </c>
      <c r="Q158" s="10">
        <v>141.35</v>
      </c>
      <c r="R158" s="9">
        <v>33</v>
      </c>
      <c r="S158" s="9">
        <v>17</v>
      </c>
      <c r="T158" s="9">
        <v>10</v>
      </c>
      <c r="U158" s="9">
        <v>11</v>
      </c>
      <c r="V158" s="9">
        <v>6</v>
      </c>
      <c r="W158" s="10">
        <v>3.36</v>
      </c>
      <c r="X158" s="10">
        <v>3.52</v>
      </c>
      <c r="Y158" s="10">
        <v>141.62</v>
      </c>
      <c r="Z158" s="10">
        <v>161.31</v>
      </c>
      <c r="AA158" s="10">
        <v>4.7300000000000004</v>
      </c>
      <c r="AB158" s="10">
        <v>3.87</v>
      </c>
      <c r="AC158" s="10">
        <v>133.36000000000001</v>
      </c>
      <c r="AD158" s="10">
        <v>162.96</v>
      </c>
      <c r="AE158" s="28">
        <v>6.78</v>
      </c>
      <c r="AF158" s="28">
        <v>4.25</v>
      </c>
      <c r="AG158" s="28">
        <v>150.68</v>
      </c>
      <c r="AH158" s="10">
        <v>176.73</v>
      </c>
      <c r="AI158" s="28">
        <v>8.86</v>
      </c>
      <c r="AJ158" s="28">
        <v>4.6100000000000003</v>
      </c>
      <c r="AK158" s="28">
        <v>163.79</v>
      </c>
      <c r="AL158" s="10">
        <v>190.69</v>
      </c>
      <c r="AM158" s="9">
        <v>45</v>
      </c>
      <c r="AN158" s="9">
        <v>20</v>
      </c>
      <c r="AO158" s="9">
        <v>13</v>
      </c>
      <c r="AP158" s="9">
        <v>10</v>
      </c>
      <c r="AQ158" s="9">
        <v>3</v>
      </c>
    </row>
    <row r="159" spans="1:43">
      <c r="A159" s="12">
        <v>42855</v>
      </c>
      <c r="B159" s="10">
        <v>3.29</v>
      </c>
      <c r="C159" s="10">
        <v>2.85</v>
      </c>
      <c r="D159" s="10">
        <v>85.25</v>
      </c>
      <c r="E159" s="10">
        <v>105.3</v>
      </c>
      <c r="F159" s="10">
        <v>4.76</v>
      </c>
      <c r="G159" s="10">
        <v>3.2</v>
      </c>
      <c r="H159" s="10">
        <v>77.08</v>
      </c>
      <c r="I159" s="10">
        <v>109.43</v>
      </c>
      <c r="J159" s="10">
        <v>6.51</v>
      </c>
      <c r="K159" s="10">
        <v>3.58</v>
      </c>
      <c r="L159" s="10">
        <v>93.76</v>
      </c>
      <c r="M159" s="10">
        <v>122.41</v>
      </c>
      <c r="N159" s="10">
        <v>9.2899999999999991</v>
      </c>
      <c r="O159" s="10">
        <v>4.03</v>
      </c>
      <c r="P159" s="10">
        <v>116.31</v>
      </c>
      <c r="Q159" s="10">
        <v>145.88</v>
      </c>
      <c r="R159" s="9">
        <v>34</v>
      </c>
      <c r="S159" s="9">
        <v>17</v>
      </c>
      <c r="T159" s="9">
        <v>10</v>
      </c>
      <c r="U159" s="9">
        <v>11</v>
      </c>
      <c r="V159" s="9">
        <v>6</v>
      </c>
      <c r="W159" s="10">
        <v>3.38</v>
      </c>
      <c r="X159" s="10">
        <v>3.37</v>
      </c>
      <c r="Y159" s="10">
        <v>136.91999999999999</v>
      </c>
      <c r="Z159" s="10">
        <v>157.37</v>
      </c>
      <c r="AA159" s="10">
        <v>4.72</v>
      </c>
      <c r="AB159" s="10">
        <v>3.66</v>
      </c>
      <c r="AC159" s="10">
        <v>122.46</v>
      </c>
      <c r="AD159" s="10">
        <v>154.81</v>
      </c>
      <c r="AE159" s="28">
        <v>6.79</v>
      </c>
      <c r="AF159" s="28">
        <v>4.08</v>
      </c>
      <c r="AG159" s="28">
        <v>144.22999999999999</v>
      </c>
      <c r="AH159" s="10">
        <v>172.88</v>
      </c>
      <c r="AI159" s="28">
        <v>8.81</v>
      </c>
      <c r="AJ159" s="28">
        <v>4.47</v>
      </c>
      <c r="AK159" s="28">
        <v>159.72</v>
      </c>
      <c r="AL159" s="10">
        <v>189.28</v>
      </c>
      <c r="AM159" s="9">
        <v>44</v>
      </c>
      <c r="AN159" s="9">
        <v>21</v>
      </c>
      <c r="AO159" s="9">
        <v>11</v>
      </c>
      <c r="AP159" s="9">
        <v>10</v>
      </c>
      <c r="AQ159" s="9">
        <v>3</v>
      </c>
    </row>
    <row r="160" spans="1:43">
      <c r="A160" s="12">
        <v>42886</v>
      </c>
      <c r="B160" s="10">
        <v>3.25</v>
      </c>
      <c r="C160" s="10">
        <v>2.66</v>
      </c>
      <c r="D160" s="10">
        <v>81.209999999999994</v>
      </c>
      <c r="E160" s="10">
        <v>103.35</v>
      </c>
      <c r="F160" s="10">
        <v>4.75</v>
      </c>
      <c r="G160" s="10">
        <v>2.98</v>
      </c>
      <c r="H160" s="10">
        <v>77.11</v>
      </c>
      <c r="I160" s="10">
        <v>107.46</v>
      </c>
      <c r="J160" s="10">
        <v>6.5</v>
      </c>
      <c r="K160" s="10">
        <v>3.35</v>
      </c>
      <c r="L160" s="10">
        <v>92.15</v>
      </c>
      <c r="M160" s="10">
        <v>119.35</v>
      </c>
      <c r="N160" s="10">
        <v>9.2799999999999994</v>
      </c>
      <c r="O160" s="10">
        <v>3.79</v>
      </c>
      <c r="P160" s="10">
        <v>112.14</v>
      </c>
      <c r="Q160" s="10">
        <v>140.54</v>
      </c>
      <c r="R160" s="9">
        <v>36</v>
      </c>
      <c r="S160" s="9">
        <v>16</v>
      </c>
      <c r="T160" s="9">
        <v>10</v>
      </c>
      <c r="U160" s="9">
        <v>11</v>
      </c>
      <c r="V160" s="9">
        <v>6</v>
      </c>
      <c r="W160" s="10">
        <v>3.35</v>
      </c>
      <c r="X160" s="10">
        <v>3.14</v>
      </c>
      <c r="Y160" s="10">
        <v>128.69</v>
      </c>
      <c r="Z160" s="10">
        <v>151.16999999999999</v>
      </c>
      <c r="AA160" s="10">
        <v>4.72</v>
      </c>
      <c r="AB160" s="10">
        <v>3.38</v>
      </c>
      <c r="AC160" s="10">
        <v>116.88</v>
      </c>
      <c r="AD160" s="10">
        <v>147.22999999999999</v>
      </c>
      <c r="AE160" s="28">
        <v>6.8</v>
      </c>
      <c r="AF160" s="28">
        <v>3.84</v>
      </c>
      <c r="AG160" s="28">
        <v>140.93</v>
      </c>
      <c r="AH160" s="10">
        <v>168.13</v>
      </c>
      <c r="AI160" s="28">
        <v>8.7899999999999991</v>
      </c>
      <c r="AJ160" s="28">
        <v>4.25</v>
      </c>
      <c r="AK160" s="28">
        <v>157.97999999999999</v>
      </c>
      <c r="AL160" s="10">
        <v>186.38</v>
      </c>
      <c r="AM160" s="9">
        <v>46</v>
      </c>
      <c r="AN160" s="9">
        <v>19</v>
      </c>
      <c r="AO160" s="9">
        <v>14</v>
      </c>
      <c r="AP160" s="9">
        <v>9</v>
      </c>
      <c r="AQ160" s="9">
        <v>3</v>
      </c>
    </row>
    <row r="161" spans="1:43">
      <c r="A161" s="12">
        <v>42916</v>
      </c>
      <c r="B161" s="10">
        <v>3.28</v>
      </c>
      <c r="C161" s="10">
        <v>2.94</v>
      </c>
      <c r="D161" s="10">
        <v>85.27</v>
      </c>
      <c r="E161" s="10">
        <v>103.24</v>
      </c>
      <c r="F161" s="10">
        <v>4.79</v>
      </c>
      <c r="G161" s="10">
        <v>3.28</v>
      </c>
      <c r="H161" s="10">
        <v>81.150000000000006</v>
      </c>
      <c r="I161" s="10">
        <v>109.65</v>
      </c>
      <c r="J161" s="10">
        <v>6.51</v>
      </c>
      <c r="K161" s="10">
        <v>3.6</v>
      </c>
      <c r="L161" s="10">
        <v>93.42</v>
      </c>
      <c r="M161" s="10">
        <v>119.47</v>
      </c>
      <c r="N161" s="10">
        <v>9.26</v>
      </c>
      <c r="O161" s="10">
        <v>3.97</v>
      </c>
      <c r="P161" s="10">
        <v>109.69</v>
      </c>
      <c r="Q161" s="10">
        <v>137.29</v>
      </c>
      <c r="R161" s="9">
        <v>34</v>
      </c>
      <c r="S161" s="9">
        <v>16</v>
      </c>
      <c r="T161" s="9">
        <v>10</v>
      </c>
      <c r="U161" s="9">
        <v>10</v>
      </c>
      <c r="V161" s="9">
        <v>6</v>
      </c>
      <c r="W161" s="10">
        <v>3.33</v>
      </c>
      <c r="X161" s="10">
        <v>3.39</v>
      </c>
      <c r="Y161" s="10">
        <v>130.35</v>
      </c>
      <c r="Z161" s="10">
        <v>148.66999999999999</v>
      </c>
      <c r="AA161" s="10">
        <v>4.7300000000000004</v>
      </c>
      <c r="AB161" s="10">
        <v>3.7</v>
      </c>
      <c r="AC161" s="10">
        <v>123.08</v>
      </c>
      <c r="AD161" s="10">
        <v>151.58000000000001</v>
      </c>
      <c r="AE161" s="28">
        <v>6.8</v>
      </c>
      <c r="AF161" s="28">
        <v>4.08</v>
      </c>
      <c r="AG161" s="28">
        <v>141.61000000000001</v>
      </c>
      <c r="AH161" s="10">
        <v>167.66</v>
      </c>
      <c r="AI161" s="28">
        <v>8.73</v>
      </c>
      <c r="AJ161" s="28">
        <v>4.41</v>
      </c>
      <c r="AK161" s="28">
        <v>153.84</v>
      </c>
      <c r="AL161" s="10">
        <v>181.44</v>
      </c>
      <c r="AM161" s="9">
        <v>47</v>
      </c>
      <c r="AN161" s="9">
        <v>20</v>
      </c>
      <c r="AO161" s="9">
        <v>14</v>
      </c>
      <c r="AP161" s="9">
        <v>9</v>
      </c>
      <c r="AQ161" s="9">
        <v>3</v>
      </c>
    </row>
    <row r="162" spans="1:43">
      <c r="A162" s="12">
        <v>42947</v>
      </c>
      <c r="B162" s="10">
        <v>3.25</v>
      </c>
      <c r="C162" s="10">
        <v>2.82</v>
      </c>
      <c r="D162" s="10">
        <v>75.78</v>
      </c>
      <c r="E162" s="10">
        <v>84.72</v>
      </c>
      <c r="F162" s="10">
        <v>4.78</v>
      </c>
      <c r="G162" s="10">
        <v>3.14</v>
      </c>
      <c r="H162" s="10">
        <v>70.739999999999995</v>
      </c>
      <c r="I162" s="10">
        <v>97.34</v>
      </c>
      <c r="J162" s="10">
        <v>6.51</v>
      </c>
      <c r="K162" s="10">
        <v>3.48</v>
      </c>
      <c r="L162" s="10">
        <v>84.36</v>
      </c>
      <c r="M162" s="10">
        <v>107.51</v>
      </c>
      <c r="N162" s="10">
        <v>9.3000000000000007</v>
      </c>
      <c r="O162" s="10">
        <v>3.93</v>
      </c>
      <c r="P162" s="10">
        <v>107.85</v>
      </c>
      <c r="Q162" s="10">
        <v>125.05</v>
      </c>
      <c r="R162" s="9">
        <v>34</v>
      </c>
      <c r="S162" s="9">
        <v>17</v>
      </c>
      <c r="T162" s="9">
        <v>10</v>
      </c>
      <c r="U162" s="9">
        <v>11</v>
      </c>
      <c r="V162" s="9">
        <v>6</v>
      </c>
      <c r="W162" s="10">
        <v>3.29</v>
      </c>
      <c r="X162" s="10">
        <v>3.25</v>
      </c>
      <c r="Y162" s="10">
        <v>118.92</v>
      </c>
      <c r="Z162" s="10">
        <v>128.18</v>
      </c>
      <c r="AA162" s="10">
        <v>4.7</v>
      </c>
      <c r="AB162" s="10">
        <v>3.54</v>
      </c>
      <c r="AC162" s="10">
        <v>110.56</v>
      </c>
      <c r="AD162" s="10">
        <v>137.16</v>
      </c>
      <c r="AE162" s="28">
        <v>6.79</v>
      </c>
      <c r="AF162" s="28">
        <v>3.97</v>
      </c>
      <c r="AG162" s="28">
        <v>133.46</v>
      </c>
      <c r="AH162" s="10">
        <v>156.61000000000001</v>
      </c>
      <c r="AI162" s="28">
        <v>8.67</v>
      </c>
      <c r="AJ162" s="28">
        <v>4.3499999999999996</v>
      </c>
      <c r="AK162" s="28">
        <v>149.68</v>
      </c>
      <c r="AL162" s="10">
        <v>166.88</v>
      </c>
      <c r="AM162" s="9">
        <v>48</v>
      </c>
      <c r="AN162" s="9">
        <v>19</v>
      </c>
      <c r="AO162" s="9">
        <v>14</v>
      </c>
      <c r="AP162" s="9">
        <v>9</v>
      </c>
      <c r="AQ162" s="9">
        <v>3</v>
      </c>
    </row>
    <row r="163" spans="1:43">
      <c r="A163" s="12">
        <v>42978</v>
      </c>
      <c r="B163" s="10">
        <v>3.23</v>
      </c>
      <c r="C163" s="10">
        <v>2.88</v>
      </c>
      <c r="D163" s="10">
        <v>77.66</v>
      </c>
      <c r="E163" s="10">
        <v>83.74</v>
      </c>
      <c r="F163" s="10">
        <v>4.79</v>
      </c>
      <c r="G163" s="10">
        <v>3.19</v>
      </c>
      <c r="H163" s="10">
        <v>71.5</v>
      </c>
      <c r="I163" s="10">
        <v>95.25</v>
      </c>
      <c r="J163" s="10">
        <v>6.51</v>
      </c>
      <c r="K163" s="10">
        <v>3.51</v>
      </c>
      <c r="L163" s="10">
        <v>86.18</v>
      </c>
      <c r="M163" s="10">
        <v>105.26</v>
      </c>
      <c r="N163" s="10">
        <v>9.2799999999999994</v>
      </c>
      <c r="O163" s="10">
        <v>3.94</v>
      </c>
      <c r="P163" s="10">
        <v>110.22</v>
      </c>
      <c r="Q163" s="10">
        <v>122.95</v>
      </c>
      <c r="R163" s="9">
        <v>34</v>
      </c>
      <c r="S163" s="9">
        <v>18</v>
      </c>
      <c r="T163" s="9">
        <v>11</v>
      </c>
      <c r="U163" s="9">
        <v>12</v>
      </c>
      <c r="V163" s="9">
        <v>6</v>
      </c>
      <c r="W163" s="10">
        <v>3.25</v>
      </c>
      <c r="X163" s="10">
        <v>3.3</v>
      </c>
      <c r="Y163" s="10">
        <v>118.59</v>
      </c>
      <c r="Z163" s="10">
        <v>124.99</v>
      </c>
      <c r="AA163" s="10">
        <v>4.7</v>
      </c>
      <c r="AB163" s="10">
        <v>3.6</v>
      </c>
      <c r="AC163" s="10">
        <v>112.47</v>
      </c>
      <c r="AD163" s="10">
        <v>136.22</v>
      </c>
      <c r="AE163" s="28">
        <v>6.79</v>
      </c>
      <c r="AF163" s="28">
        <v>4</v>
      </c>
      <c r="AG163" s="28">
        <v>135.63999999999999</v>
      </c>
      <c r="AH163" s="10">
        <v>154.72999999999999</v>
      </c>
      <c r="AI163" s="28">
        <v>8.6199999999999992</v>
      </c>
      <c r="AJ163" s="28">
        <v>4.3600000000000003</v>
      </c>
      <c r="AK163" s="28">
        <v>151.4</v>
      </c>
      <c r="AL163" s="10">
        <v>164.12</v>
      </c>
      <c r="AM163" s="9">
        <v>49</v>
      </c>
      <c r="AN163" s="9">
        <v>18</v>
      </c>
      <c r="AO163" s="9">
        <v>15</v>
      </c>
      <c r="AP163" s="9">
        <v>8</v>
      </c>
      <c r="AQ163" s="9">
        <v>3</v>
      </c>
    </row>
    <row r="164" spans="1:43">
      <c r="A164" s="12">
        <v>43008</v>
      </c>
      <c r="B164" s="10">
        <v>3.2</v>
      </c>
      <c r="C164" s="10">
        <v>2.92</v>
      </c>
      <c r="D164" s="10">
        <v>72.930000000000007</v>
      </c>
      <c r="E164" s="10">
        <v>77.77</v>
      </c>
      <c r="F164" s="10">
        <v>4.78</v>
      </c>
      <c r="G164" s="10">
        <v>3.26</v>
      </c>
      <c r="H164" s="10">
        <v>68.09</v>
      </c>
      <c r="I164" s="10">
        <v>90.69</v>
      </c>
      <c r="J164" s="10">
        <v>6.58</v>
      </c>
      <c r="K164" s="10">
        <v>3.62</v>
      </c>
      <c r="L164" s="10">
        <v>84.7</v>
      </c>
      <c r="M164" s="10">
        <v>104.1</v>
      </c>
      <c r="N164" s="10">
        <v>9.2799999999999994</v>
      </c>
      <c r="O164" s="10">
        <v>4.04</v>
      </c>
      <c r="P164" s="10">
        <v>106.08</v>
      </c>
      <c r="Q164" s="10">
        <v>120.48</v>
      </c>
      <c r="R164" s="9">
        <v>34</v>
      </c>
      <c r="S164" s="9">
        <v>21</v>
      </c>
      <c r="T164" s="9">
        <v>11</v>
      </c>
      <c r="U164" s="9">
        <v>13</v>
      </c>
      <c r="V164" s="9">
        <v>6</v>
      </c>
      <c r="W164" s="10">
        <v>3.24</v>
      </c>
      <c r="X164" s="10">
        <v>3.32</v>
      </c>
      <c r="Y164" s="10">
        <v>112.67</v>
      </c>
      <c r="Z164" s="10">
        <v>117.81</v>
      </c>
      <c r="AA164" s="10">
        <v>4.7</v>
      </c>
      <c r="AB164" s="10">
        <v>3.65</v>
      </c>
      <c r="AC164" s="10">
        <v>106.66</v>
      </c>
      <c r="AD164" s="10">
        <v>129.26</v>
      </c>
      <c r="AE164" s="28">
        <v>6.81</v>
      </c>
      <c r="AF164" s="28">
        <v>4.0599999999999996</v>
      </c>
      <c r="AG164" s="28">
        <v>128.61000000000001</v>
      </c>
      <c r="AH164" s="10">
        <v>148.01</v>
      </c>
      <c r="AI164" s="28">
        <v>8.75</v>
      </c>
      <c r="AJ164" s="28">
        <v>4.46</v>
      </c>
      <c r="AK164" s="28">
        <v>147.49</v>
      </c>
      <c r="AL164" s="10">
        <v>161.88999999999999</v>
      </c>
      <c r="AM164" s="9">
        <v>48</v>
      </c>
      <c r="AN164" s="9">
        <v>20</v>
      </c>
      <c r="AO164" s="9">
        <v>14</v>
      </c>
      <c r="AP164" s="9">
        <v>9</v>
      </c>
      <c r="AQ164" s="9">
        <v>3</v>
      </c>
    </row>
    <row r="165" spans="1:43">
      <c r="A165" s="12">
        <v>43039</v>
      </c>
      <c r="B165" s="10">
        <v>3.17</v>
      </c>
      <c r="C165" s="10">
        <v>2.72</v>
      </c>
      <c r="D165" s="10">
        <v>66.849999999999994</v>
      </c>
      <c r="E165" s="10">
        <v>74.87</v>
      </c>
      <c r="F165" s="10">
        <v>4.7699999999999996</v>
      </c>
      <c r="G165" s="10">
        <v>3.04</v>
      </c>
      <c r="H165" s="10">
        <v>60.91</v>
      </c>
      <c r="I165" s="10">
        <v>86.16</v>
      </c>
      <c r="J165" s="10">
        <v>6.57</v>
      </c>
      <c r="K165" s="10">
        <v>3.38</v>
      </c>
      <c r="L165" s="10">
        <v>75.53</v>
      </c>
      <c r="M165" s="10">
        <v>88.78</v>
      </c>
      <c r="N165" s="10">
        <v>9.25</v>
      </c>
      <c r="O165" s="10">
        <v>3.8</v>
      </c>
      <c r="P165" s="10">
        <v>95.24</v>
      </c>
      <c r="Q165" s="10">
        <v>112.94</v>
      </c>
      <c r="R165" s="9">
        <v>36</v>
      </c>
      <c r="S165" s="9">
        <v>21</v>
      </c>
      <c r="T165" s="9">
        <v>9</v>
      </c>
      <c r="U165" s="9">
        <v>13</v>
      </c>
      <c r="V165" s="9">
        <v>6</v>
      </c>
      <c r="W165" s="10">
        <v>3.24</v>
      </c>
      <c r="X165" s="10">
        <v>3.12</v>
      </c>
      <c r="Y165" s="10">
        <v>106.14</v>
      </c>
      <c r="Z165" s="10">
        <v>114.44</v>
      </c>
      <c r="AA165" s="10">
        <v>4.7</v>
      </c>
      <c r="AB165" s="10">
        <v>3.42</v>
      </c>
      <c r="AC165" s="10">
        <v>98.96</v>
      </c>
      <c r="AD165" s="10">
        <v>124.21</v>
      </c>
      <c r="AE165" s="28">
        <v>6.81</v>
      </c>
      <c r="AF165" s="28">
        <v>3.8</v>
      </c>
      <c r="AG165" s="28">
        <v>117.5</v>
      </c>
      <c r="AH165" s="10">
        <v>130.75</v>
      </c>
      <c r="AI165" s="28">
        <v>8.69</v>
      </c>
      <c r="AJ165" s="28">
        <v>4.18</v>
      </c>
      <c r="AK165" s="28">
        <v>133.22</v>
      </c>
      <c r="AL165" s="10">
        <v>150.91999999999999</v>
      </c>
      <c r="AM165" s="9">
        <v>48</v>
      </c>
      <c r="AN165" s="9">
        <v>21</v>
      </c>
      <c r="AO165" s="9">
        <v>12</v>
      </c>
      <c r="AP165" s="9">
        <v>9</v>
      </c>
      <c r="AQ165" s="9">
        <v>3</v>
      </c>
    </row>
    <row r="166" spans="1:43">
      <c r="A166" s="12">
        <v>43069</v>
      </c>
      <c r="B166" s="10">
        <v>3.24</v>
      </c>
      <c r="C166" s="10">
        <v>2.67</v>
      </c>
      <c r="D166" s="10">
        <v>67.739999999999995</v>
      </c>
      <c r="E166" s="10">
        <v>77.05</v>
      </c>
      <c r="F166" s="10">
        <v>4.7699999999999996</v>
      </c>
      <c r="G166" s="10">
        <v>2.95</v>
      </c>
      <c r="H166" s="10">
        <v>62.18</v>
      </c>
      <c r="I166" s="10">
        <v>86.98</v>
      </c>
      <c r="J166" s="10">
        <v>6.58</v>
      </c>
      <c r="K166" s="10">
        <v>3.27</v>
      </c>
      <c r="L166" s="10">
        <v>76.89</v>
      </c>
      <c r="M166" s="10">
        <v>91.79</v>
      </c>
      <c r="N166" s="10">
        <v>9.2799999999999994</v>
      </c>
      <c r="O166" s="10">
        <v>3.66</v>
      </c>
      <c r="P166" s="10">
        <v>98.03</v>
      </c>
      <c r="Q166" s="10">
        <v>116.28</v>
      </c>
      <c r="R166" s="9">
        <v>35</v>
      </c>
      <c r="S166" s="9">
        <v>21</v>
      </c>
      <c r="T166" s="9">
        <v>10</v>
      </c>
      <c r="U166" s="9">
        <v>13</v>
      </c>
      <c r="V166" s="9">
        <v>6</v>
      </c>
      <c r="W166" s="10">
        <v>3.25</v>
      </c>
      <c r="X166" s="10">
        <v>3.08</v>
      </c>
      <c r="Y166" s="10">
        <v>108.26</v>
      </c>
      <c r="Z166" s="10">
        <v>117.87</v>
      </c>
      <c r="AA166" s="10">
        <v>4.71</v>
      </c>
      <c r="AB166" s="10">
        <v>3.36</v>
      </c>
      <c r="AC166" s="10">
        <v>103.5</v>
      </c>
      <c r="AD166" s="10">
        <v>128.30000000000001</v>
      </c>
      <c r="AE166" s="28">
        <v>6.88</v>
      </c>
      <c r="AF166" s="28">
        <v>3.7</v>
      </c>
      <c r="AG166" s="28">
        <v>119.94</v>
      </c>
      <c r="AH166" s="10">
        <v>134.84</v>
      </c>
      <c r="AI166" s="28">
        <v>9.1999999999999993</v>
      </c>
      <c r="AJ166" s="28">
        <v>4.16</v>
      </c>
      <c r="AK166" s="28">
        <v>148.18</v>
      </c>
      <c r="AL166" s="10">
        <v>166.43</v>
      </c>
      <c r="AM166" s="9">
        <v>47</v>
      </c>
      <c r="AN166" s="9">
        <v>21</v>
      </c>
      <c r="AO166" s="9">
        <v>12</v>
      </c>
      <c r="AP166" s="9">
        <v>14</v>
      </c>
      <c r="AQ166" s="9">
        <v>3</v>
      </c>
    </row>
    <row r="167" spans="1:43">
      <c r="A167" s="12">
        <v>43100</v>
      </c>
      <c r="B167" s="10">
        <v>3.24</v>
      </c>
      <c r="C167" s="10">
        <v>2.85</v>
      </c>
      <c r="D167" s="10">
        <v>68.44</v>
      </c>
      <c r="E167" s="10">
        <v>72.37</v>
      </c>
      <c r="F167" s="10">
        <v>4.78</v>
      </c>
      <c r="G167" s="10">
        <v>3.14</v>
      </c>
      <c r="H167" s="10">
        <v>63.63</v>
      </c>
      <c r="I167" s="10">
        <v>84.58</v>
      </c>
      <c r="J167" s="10">
        <v>6.57</v>
      </c>
      <c r="K167" s="10">
        <v>3.43</v>
      </c>
      <c r="L167" s="10">
        <v>79.42</v>
      </c>
      <c r="M167" s="10">
        <v>91.12</v>
      </c>
      <c r="N167" s="10">
        <v>9.25</v>
      </c>
      <c r="O167" s="10">
        <v>3.78</v>
      </c>
      <c r="P167" s="10">
        <v>97.99</v>
      </c>
      <c r="Q167" s="10">
        <v>115.3</v>
      </c>
      <c r="R167" s="9">
        <v>33</v>
      </c>
      <c r="S167" s="9">
        <v>22</v>
      </c>
      <c r="T167" s="9">
        <v>11</v>
      </c>
      <c r="U167" s="9">
        <v>13</v>
      </c>
      <c r="V167" s="9">
        <v>6</v>
      </c>
      <c r="W167" s="10">
        <v>3.14</v>
      </c>
      <c r="X167" s="10">
        <v>3.17</v>
      </c>
      <c r="Y167" s="10">
        <v>100.49</v>
      </c>
      <c r="Z167" s="10">
        <v>104.66</v>
      </c>
      <c r="AA167" s="10">
        <v>4.78</v>
      </c>
      <c r="AB167" s="10">
        <v>3.52</v>
      </c>
      <c r="AC167" s="10">
        <v>102.1</v>
      </c>
      <c r="AD167" s="10">
        <v>123.05</v>
      </c>
      <c r="AE167" s="28">
        <v>6.95</v>
      </c>
      <c r="AF167" s="28">
        <v>3.86</v>
      </c>
      <c r="AG167" s="28">
        <v>122.34</v>
      </c>
      <c r="AH167" s="10">
        <v>134.04</v>
      </c>
      <c r="AI167" s="28">
        <v>9.15</v>
      </c>
      <c r="AJ167" s="28">
        <v>4.28</v>
      </c>
      <c r="AK167" s="28">
        <v>147.65</v>
      </c>
      <c r="AL167" s="10">
        <v>164.96</v>
      </c>
      <c r="AM167" s="9">
        <v>48</v>
      </c>
      <c r="AN167" s="9">
        <v>19</v>
      </c>
      <c r="AO167" s="9">
        <v>12</v>
      </c>
      <c r="AP167" s="9">
        <v>14</v>
      </c>
      <c r="AQ167" s="9">
        <v>3</v>
      </c>
    </row>
    <row r="168" spans="1:43">
      <c r="A168" s="12">
        <v>43131</v>
      </c>
      <c r="B168" s="10">
        <v>3.21</v>
      </c>
      <c r="C168" s="10">
        <v>2.87</v>
      </c>
      <c r="D168" s="10">
        <v>64.55</v>
      </c>
      <c r="E168" s="10">
        <v>72.260000000000005</v>
      </c>
      <c r="F168" s="10">
        <v>4.7699999999999996</v>
      </c>
      <c r="G168" s="10">
        <v>3.18</v>
      </c>
      <c r="H168" s="10">
        <v>57.06</v>
      </c>
      <c r="I168" s="10">
        <v>76.760000000000005</v>
      </c>
      <c r="J168" s="10">
        <v>6.57</v>
      </c>
      <c r="K168" s="10">
        <v>3.5</v>
      </c>
      <c r="L168" s="10">
        <v>71.400000000000006</v>
      </c>
      <c r="M168" s="10">
        <v>84.1</v>
      </c>
      <c r="N168" s="10">
        <v>9.2100000000000009</v>
      </c>
      <c r="O168" s="10">
        <v>3.84</v>
      </c>
      <c r="P168" s="10">
        <v>87.19</v>
      </c>
      <c r="Q168" s="10">
        <v>103.19</v>
      </c>
      <c r="R168" s="9">
        <v>34</v>
      </c>
      <c r="S168" s="9">
        <v>22</v>
      </c>
      <c r="T168" s="9">
        <v>11</v>
      </c>
      <c r="U168" s="9">
        <v>13</v>
      </c>
      <c r="V168" s="9">
        <v>6</v>
      </c>
      <c r="W168" s="10">
        <v>3.2</v>
      </c>
      <c r="X168" s="10">
        <v>3.24</v>
      </c>
      <c r="Y168" s="10">
        <v>101.26</v>
      </c>
      <c r="Z168" s="10">
        <v>109.26</v>
      </c>
      <c r="AA168" s="10">
        <v>4.7</v>
      </c>
      <c r="AB168" s="10">
        <v>3.58</v>
      </c>
      <c r="AC168" s="10">
        <v>97.45</v>
      </c>
      <c r="AD168" s="10">
        <v>117.15</v>
      </c>
      <c r="AE168" s="28">
        <v>6.88</v>
      </c>
      <c r="AF168" s="28">
        <v>3.91</v>
      </c>
      <c r="AG168" s="28">
        <v>112.6</v>
      </c>
      <c r="AH168" s="10">
        <v>125.3</v>
      </c>
      <c r="AI168" s="28">
        <v>9.1</v>
      </c>
      <c r="AJ168" s="28">
        <v>4.3099999999999996</v>
      </c>
      <c r="AK168" s="28">
        <v>134.06</v>
      </c>
      <c r="AL168" s="10">
        <v>150.06</v>
      </c>
      <c r="AM168" s="9">
        <v>48</v>
      </c>
      <c r="AN168" s="9">
        <v>20</v>
      </c>
      <c r="AO168" s="9">
        <v>12</v>
      </c>
      <c r="AP168" s="9">
        <v>14</v>
      </c>
      <c r="AQ168" s="9">
        <v>3</v>
      </c>
    </row>
    <row r="169" spans="1:43">
      <c r="A169" s="12">
        <v>43159</v>
      </c>
      <c r="B169" s="10">
        <v>3.18</v>
      </c>
      <c r="C169" s="10">
        <v>2.82</v>
      </c>
      <c r="D169" s="10">
        <v>63.32</v>
      </c>
      <c r="E169" s="10">
        <v>73.430000000000007</v>
      </c>
      <c r="F169" s="10">
        <v>4.76</v>
      </c>
      <c r="G169" s="10">
        <v>3.13</v>
      </c>
      <c r="H169" s="10">
        <v>54.87</v>
      </c>
      <c r="I169" s="10">
        <v>75.569999999999993</v>
      </c>
      <c r="J169" s="10">
        <v>6.58</v>
      </c>
      <c r="K169" s="10">
        <v>3.46</v>
      </c>
      <c r="L169" s="10">
        <v>70.41</v>
      </c>
      <c r="M169" s="10">
        <v>83.21</v>
      </c>
      <c r="N169" s="10">
        <v>9.27</v>
      </c>
      <c r="O169" s="10">
        <v>3.81</v>
      </c>
      <c r="P169" s="10">
        <v>87.64</v>
      </c>
      <c r="Q169" s="10">
        <v>100.34</v>
      </c>
      <c r="R169" s="9">
        <v>35</v>
      </c>
      <c r="S169" s="9">
        <v>22</v>
      </c>
      <c r="T169" s="9">
        <v>10</v>
      </c>
      <c r="U169" s="9">
        <v>14</v>
      </c>
      <c r="V169" s="9">
        <v>6</v>
      </c>
      <c r="W169" s="10">
        <v>3.17</v>
      </c>
      <c r="X169" s="10">
        <v>3.19</v>
      </c>
      <c r="Y169" s="10">
        <v>100.12</v>
      </c>
      <c r="Z169" s="10">
        <v>110.5</v>
      </c>
      <c r="AA169" s="10">
        <v>4.7</v>
      </c>
      <c r="AB169" s="10">
        <v>3.54</v>
      </c>
      <c r="AC169" s="10">
        <v>96.12</v>
      </c>
      <c r="AD169" s="10">
        <v>116.82</v>
      </c>
      <c r="AE169" s="28">
        <v>6.88</v>
      </c>
      <c r="AF169" s="28">
        <v>3.88</v>
      </c>
      <c r="AG169" s="28">
        <v>112.71</v>
      </c>
      <c r="AH169" s="10">
        <v>125.51</v>
      </c>
      <c r="AI169" s="28">
        <v>9.06</v>
      </c>
      <c r="AJ169" s="28">
        <v>4.29</v>
      </c>
      <c r="AK169" s="28">
        <v>135.02000000000001</v>
      </c>
      <c r="AL169" s="10">
        <v>147.72</v>
      </c>
      <c r="AM169" s="9">
        <v>47</v>
      </c>
      <c r="AN169" s="9">
        <v>20</v>
      </c>
      <c r="AO169" s="9">
        <v>13</v>
      </c>
      <c r="AP169" s="9">
        <v>13</v>
      </c>
      <c r="AQ169" s="9">
        <v>3</v>
      </c>
    </row>
    <row r="170" spans="1:43">
      <c r="A170" s="12">
        <v>43190</v>
      </c>
      <c r="B170" s="10">
        <v>3.16</v>
      </c>
      <c r="C170" s="10">
        <v>2.89</v>
      </c>
      <c r="D170" s="10">
        <v>70.77</v>
      </c>
      <c r="E170" s="10">
        <v>83.4</v>
      </c>
      <c r="F170" s="10">
        <v>4.6900000000000004</v>
      </c>
      <c r="G170" s="10">
        <v>3.16</v>
      </c>
      <c r="H170" s="10">
        <v>64.349999999999994</v>
      </c>
      <c r="I170" s="10">
        <v>85.95</v>
      </c>
      <c r="J170" s="10">
        <v>6.54</v>
      </c>
      <c r="K170" s="10">
        <v>3.46</v>
      </c>
      <c r="L170" s="10">
        <v>81.599999999999994</v>
      </c>
      <c r="M170" s="10">
        <v>96.8</v>
      </c>
      <c r="N170" s="10">
        <v>9.2899999999999991</v>
      </c>
      <c r="O170" s="10">
        <v>3.8</v>
      </c>
      <c r="P170" s="10">
        <v>99.03</v>
      </c>
      <c r="Q170" s="10">
        <v>120.03</v>
      </c>
      <c r="R170" s="9">
        <v>45</v>
      </c>
      <c r="S170" s="9">
        <v>26</v>
      </c>
      <c r="T170" s="9">
        <v>11</v>
      </c>
      <c r="U170" s="9">
        <v>15</v>
      </c>
      <c r="V170" s="9">
        <v>6</v>
      </c>
      <c r="W170" s="10">
        <v>3.21</v>
      </c>
      <c r="X170" s="10">
        <v>3.19</v>
      </c>
      <c r="Y170" s="10">
        <v>100.79</v>
      </c>
      <c r="Z170" s="10">
        <v>113.65</v>
      </c>
      <c r="AA170" s="10">
        <v>4.78</v>
      </c>
      <c r="AB170" s="10">
        <v>3.53</v>
      </c>
      <c r="AC170" s="10">
        <v>101.41</v>
      </c>
      <c r="AD170" s="10">
        <v>123.01</v>
      </c>
      <c r="AE170" s="28">
        <v>6.88</v>
      </c>
      <c r="AF170" s="28">
        <v>3.92</v>
      </c>
      <c r="AG170" s="28">
        <v>126.71</v>
      </c>
      <c r="AH170" s="10">
        <v>141.91</v>
      </c>
      <c r="AI170" s="28">
        <v>9.06</v>
      </c>
      <c r="AJ170" s="28">
        <v>4.37</v>
      </c>
      <c r="AK170" s="28">
        <v>156.38</v>
      </c>
      <c r="AL170" s="10">
        <v>177.38</v>
      </c>
      <c r="AM170" s="9">
        <v>48</v>
      </c>
      <c r="AN170" s="9">
        <v>21</v>
      </c>
      <c r="AO170" s="9">
        <v>14</v>
      </c>
      <c r="AP170" s="9">
        <v>15</v>
      </c>
      <c r="AQ170" s="9">
        <v>3</v>
      </c>
    </row>
    <row r="171" spans="1:43">
      <c r="A171" s="12">
        <v>43220</v>
      </c>
      <c r="B171" s="10">
        <v>3.16</v>
      </c>
      <c r="C171" s="10">
        <v>2.98</v>
      </c>
      <c r="D171" s="10">
        <v>71.72</v>
      </c>
      <c r="E171" s="10">
        <v>79.77</v>
      </c>
      <c r="F171" s="10">
        <v>4.68</v>
      </c>
      <c r="G171" s="10">
        <v>3.25</v>
      </c>
      <c r="H171" s="10">
        <v>64.67</v>
      </c>
      <c r="I171" s="10">
        <v>81.99</v>
      </c>
      <c r="J171" s="10">
        <v>6.55</v>
      </c>
      <c r="K171" s="10">
        <v>3.56</v>
      </c>
      <c r="L171" s="10">
        <v>81.08</v>
      </c>
      <c r="M171" s="10">
        <v>94.03</v>
      </c>
      <c r="N171" s="10">
        <v>9.26</v>
      </c>
      <c r="O171" s="10">
        <v>3.92</v>
      </c>
      <c r="P171" s="10">
        <v>99.28</v>
      </c>
      <c r="Q171" s="10">
        <v>114.88</v>
      </c>
      <c r="R171" s="9">
        <v>44</v>
      </c>
      <c r="S171" s="9">
        <v>26</v>
      </c>
      <c r="T171" s="9">
        <v>12</v>
      </c>
      <c r="U171" s="9">
        <v>15</v>
      </c>
      <c r="V171" s="9">
        <v>5</v>
      </c>
      <c r="W171" s="10">
        <v>3.17</v>
      </c>
      <c r="X171" s="10">
        <v>3.37</v>
      </c>
      <c r="Y171" s="10">
        <v>110.87</v>
      </c>
      <c r="Z171" s="10">
        <v>119.23</v>
      </c>
      <c r="AA171" s="10">
        <v>4.8099999999999996</v>
      </c>
      <c r="AB171" s="10">
        <v>3.72</v>
      </c>
      <c r="AC171" s="10">
        <v>111.89</v>
      </c>
      <c r="AD171" s="10">
        <v>129.22</v>
      </c>
      <c r="AE171" s="28">
        <v>6.94</v>
      </c>
      <c r="AF171" s="28">
        <v>4.05</v>
      </c>
      <c r="AG171" s="28">
        <v>129.63999999999999</v>
      </c>
      <c r="AH171" s="10">
        <v>142.59</v>
      </c>
      <c r="AI171" s="28">
        <v>9.1199999999999992</v>
      </c>
      <c r="AJ171" s="28">
        <v>4.46</v>
      </c>
      <c r="AK171" s="28">
        <v>153.91999999999999</v>
      </c>
      <c r="AL171" s="10">
        <v>169.52</v>
      </c>
      <c r="AM171" s="9">
        <v>49</v>
      </c>
      <c r="AN171" s="9">
        <v>23</v>
      </c>
      <c r="AO171" s="9">
        <v>15</v>
      </c>
      <c r="AP171" s="9">
        <v>16</v>
      </c>
      <c r="AQ171" s="9">
        <v>3</v>
      </c>
    </row>
    <row r="172" spans="1:43">
      <c r="A172" s="12">
        <v>43251</v>
      </c>
      <c r="B172" s="10">
        <v>3.14</v>
      </c>
      <c r="C172" s="10">
        <v>2.9</v>
      </c>
      <c r="D172" s="10">
        <v>68.52</v>
      </c>
      <c r="E172" s="10">
        <v>80.849999999999994</v>
      </c>
      <c r="F172" s="10">
        <v>4.66</v>
      </c>
      <c r="G172" s="10">
        <v>3.19</v>
      </c>
      <c r="H172" s="10">
        <v>63.34</v>
      </c>
      <c r="I172" s="10">
        <v>87.93</v>
      </c>
      <c r="J172" s="10">
        <v>6.56</v>
      </c>
      <c r="K172" s="10">
        <v>3.53</v>
      </c>
      <c r="L172" s="10">
        <v>81.819999999999993</v>
      </c>
      <c r="M172" s="10">
        <v>101.92</v>
      </c>
      <c r="N172" s="10">
        <v>9.23</v>
      </c>
      <c r="O172" s="10">
        <v>3.89</v>
      </c>
      <c r="P172" s="10">
        <v>99.97</v>
      </c>
      <c r="Q172" s="10">
        <v>121.72</v>
      </c>
      <c r="R172" s="9">
        <v>45</v>
      </c>
      <c r="S172" s="9">
        <v>24</v>
      </c>
      <c r="T172" s="9">
        <v>11</v>
      </c>
      <c r="U172" s="9">
        <v>15</v>
      </c>
      <c r="V172" s="9">
        <v>6</v>
      </c>
      <c r="W172" s="10">
        <v>3.17</v>
      </c>
      <c r="X172" s="10">
        <v>3.33</v>
      </c>
      <c r="Y172" s="10">
        <v>110.85</v>
      </c>
      <c r="Z172" s="10">
        <v>123.5</v>
      </c>
      <c r="AA172" s="10">
        <v>4.88</v>
      </c>
      <c r="AB172" s="10">
        <v>3.69</v>
      </c>
      <c r="AC172" s="10">
        <v>113.65</v>
      </c>
      <c r="AD172" s="10">
        <v>138.24</v>
      </c>
      <c r="AE172" s="28">
        <v>6.94</v>
      </c>
      <c r="AF172" s="28">
        <v>4.04</v>
      </c>
      <c r="AG172" s="28">
        <v>132.22999999999999</v>
      </c>
      <c r="AH172" s="10">
        <v>152.33000000000001</v>
      </c>
      <c r="AI172" s="28">
        <v>9.1</v>
      </c>
      <c r="AJ172" s="28">
        <v>4.49</v>
      </c>
      <c r="AK172" s="28">
        <v>160.08000000000001</v>
      </c>
      <c r="AL172" s="10">
        <v>181.83</v>
      </c>
      <c r="AM172" s="9">
        <v>50</v>
      </c>
      <c r="AN172" s="9">
        <v>22</v>
      </c>
      <c r="AO172" s="9">
        <v>16</v>
      </c>
      <c r="AP172" s="9">
        <v>17</v>
      </c>
      <c r="AQ172" s="9">
        <v>3</v>
      </c>
    </row>
    <row r="173" spans="1:43">
      <c r="A173" s="12">
        <v>43281</v>
      </c>
      <c r="B173" s="10">
        <v>3.11</v>
      </c>
      <c r="C173" s="10">
        <v>2.93</v>
      </c>
      <c r="D173" s="10">
        <v>75.91</v>
      </c>
      <c r="E173" s="10">
        <v>87.42</v>
      </c>
      <c r="F173" s="10">
        <v>4.6500000000000004</v>
      </c>
      <c r="G173" s="10">
        <v>3.21</v>
      </c>
      <c r="H173" s="10">
        <v>70.44</v>
      </c>
      <c r="I173" s="10">
        <v>94.02</v>
      </c>
      <c r="J173" s="10">
        <v>6.56</v>
      </c>
      <c r="K173" s="10">
        <v>3.56</v>
      </c>
      <c r="L173" s="10">
        <v>89.76</v>
      </c>
      <c r="M173" s="10">
        <v>109.27</v>
      </c>
      <c r="N173" s="10">
        <v>9.1999999999999993</v>
      </c>
      <c r="O173" s="10">
        <v>3.91</v>
      </c>
      <c r="P173" s="10">
        <v>107.7</v>
      </c>
      <c r="Q173" s="10">
        <v>128.22</v>
      </c>
      <c r="R173" s="9">
        <v>47</v>
      </c>
      <c r="S173" s="9">
        <v>22</v>
      </c>
      <c r="T173" s="9">
        <v>11</v>
      </c>
      <c r="U173" s="9">
        <v>15</v>
      </c>
      <c r="V173" s="9">
        <v>6</v>
      </c>
      <c r="W173" s="10">
        <v>3.14</v>
      </c>
      <c r="X173" s="10">
        <v>3.3</v>
      </c>
      <c r="Y173" s="10">
        <v>112.3</v>
      </c>
      <c r="Z173" s="10">
        <v>124.1</v>
      </c>
      <c r="AA173" s="10">
        <v>4.91</v>
      </c>
      <c r="AB173" s="10">
        <v>3.68</v>
      </c>
      <c r="AC173" s="10">
        <v>117.78</v>
      </c>
      <c r="AD173" s="10">
        <v>141.37</v>
      </c>
      <c r="AE173" s="28">
        <v>6.93</v>
      </c>
      <c r="AF173" s="28">
        <v>4.03</v>
      </c>
      <c r="AG173" s="28">
        <v>136.6</v>
      </c>
      <c r="AH173" s="10">
        <v>156.11000000000001</v>
      </c>
      <c r="AI173" s="28">
        <v>9.0399999999999991</v>
      </c>
      <c r="AJ173" s="28">
        <v>4.49</v>
      </c>
      <c r="AK173" s="28">
        <v>165.68</v>
      </c>
      <c r="AL173" s="10">
        <v>186.21</v>
      </c>
      <c r="AM173" s="9">
        <v>50</v>
      </c>
      <c r="AN173" s="9">
        <v>23</v>
      </c>
      <c r="AO173" s="9">
        <v>16</v>
      </c>
      <c r="AP173" s="9">
        <v>16</v>
      </c>
      <c r="AQ173" s="9">
        <v>3</v>
      </c>
    </row>
    <row r="174" spans="1:43">
      <c r="A174" s="12">
        <v>43312</v>
      </c>
      <c r="B174" s="10">
        <v>3.08</v>
      </c>
      <c r="C174" s="10">
        <v>2.98</v>
      </c>
      <c r="D174" s="10">
        <v>77.88</v>
      </c>
      <c r="E174" s="10">
        <v>89.75</v>
      </c>
      <c r="F174" s="10">
        <v>4.6399999999999997</v>
      </c>
      <c r="G174" s="10">
        <v>3.26</v>
      </c>
      <c r="H174" s="10">
        <v>75.84</v>
      </c>
      <c r="I174" s="10">
        <v>99.74</v>
      </c>
      <c r="J174" s="10">
        <v>6.57</v>
      </c>
      <c r="K174" s="10">
        <v>3.62</v>
      </c>
      <c r="L174" s="10">
        <v>94.23</v>
      </c>
      <c r="M174" s="10">
        <v>114.81</v>
      </c>
      <c r="N174" s="10">
        <v>9.17</v>
      </c>
      <c r="O174" s="10">
        <v>3.98</v>
      </c>
      <c r="P174" s="10">
        <v>112.23</v>
      </c>
      <c r="Q174" s="10">
        <v>132.97999999999999</v>
      </c>
      <c r="R174" s="9">
        <v>49</v>
      </c>
      <c r="S174" s="9">
        <v>21</v>
      </c>
      <c r="T174" s="9">
        <v>11</v>
      </c>
      <c r="U174" s="9">
        <v>14</v>
      </c>
      <c r="V174" s="9">
        <v>6</v>
      </c>
      <c r="W174" s="10">
        <v>3.12</v>
      </c>
      <c r="X174" s="10">
        <v>3.37</v>
      </c>
      <c r="Y174" s="10">
        <v>116.76</v>
      </c>
      <c r="Z174" s="10">
        <v>128.93</v>
      </c>
      <c r="AA174" s="10">
        <v>4.92</v>
      </c>
      <c r="AB174" s="10">
        <v>3.76</v>
      </c>
      <c r="AC174" s="10">
        <v>125.69</v>
      </c>
      <c r="AD174" s="10">
        <v>149.59</v>
      </c>
      <c r="AE174" s="28">
        <v>6.92</v>
      </c>
      <c r="AF174" s="28">
        <v>4.13</v>
      </c>
      <c r="AG174" s="28">
        <v>144.35</v>
      </c>
      <c r="AH174" s="10">
        <v>164.94</v>
      </c>
      <c r="AI174" s="28">
        <v>8.99</v>
      </c>
      <c r="AJ174" s="28">
        <v>4.58</v>
      </c>
      <c r="AK174" s="28">
        <v>171.85</v>
      </c>
      <c r="AL174" s="10">
        <v>192.6</v>
      </c>
      <c r="AM174" s="9">
        <v>50</v>
      </c>
      <c r="AN174" s="9">
        <v>22</v>
      </c>
      <c r="AO174" s="9">
        <v>16</v>
      </c>
      <c r="AP174" s="9">
        <v>16</v>
      </c>
      <c r="AQ174" s="9">
        <v>3</v>
      </c>
    </row>
    <row r="175" spans="1:43">
      <c r="A175" s="12">
        <v>43343</v>
      </c>
      <c r="B175" s="10">
        <v>3.05</v>
      </c>
      <c r="C175" s="10">
        <v>2.88</v>
      </c>
      <c r="D175" s="10">
        <v>83.78</v>
      </c>
      <c r="E175" s="10">
        <v>90.68</v>
      </c>
      <c r="F175" s="10">
        <v>4.62</v>
      </c>
      <c r="G175" s="10">
        <v>3.13</v>
      </c>
      <c r="H175" s="10">
        <v>78.36</v>
      </c>
      <c r="I175" s="10">
        <v>99.56</v>
      </c>
      <c r="J175" s="10">
        <v>6.58</v>
      </c>
      <c r="K175" s="10">
        <v>3.47</v>
      </c>
      <c r="L175" s="10">
        <v>96.39</v>
      </c>
      <c r="M175" s="10">
        <v>113.59</v>
      </c>
      <c r="N175" s="10">
        <v>9.14</v>
      </c>
      <c r="O175" s="10">
        <v>3.83</v>
      </c>
      <c r="P175" s="10">
        <v>113.77</v>
      </c>
      <c r="Q175" s="10">
        <v>130.74</v>
      </c>
      <c r="R175" s="9">
        <v>52</v>
      </c>
      <c r="S175" s="9">
        <v>19</v>
      </c>
      <c r="T175" s="9">
        <v>10</v>
      </c>
      <c r="U175" s="9">
        <v>14</v>
      </c>
      <c r="V175" s="9">
        <v>6</v>
      </c>
      <c r="W175" s="10">
        <v>3.11</v>
      </c>
      <c r="X175" s="10">
        <v>3.26</v>
      </c>
      <c r="Y175" s="10">
        <v>121.77</v>
      </c>
      <c r="Z175" s="10">
        <v>128.96</v>
      </c>
      <c r="AA175" s="10">
        <v>4.91</v>
      </c>
      <c r="AB175" s="10">
        <v>3.6</v>
      </c>
      <c r="AC175" s="10">
        <v>125.62</v>
      </c>
      <c r="AD175" s="10">
        <v>146.82</v>
      </c>
      <c r="AE175" s="28">
        <v>6.91</v>
      </c>
      <c r="AF175" s="28">
        <v>3.94</v>
      </c>
      <c r="AG175" s="28">
        <v>142.96</v>
      </c>
      <c r="AH175" s="10">
        <v>160.16</v>
      </c>
      <c r="AI175" s="28">
        <v>8.93</v>
      </c>
      <c r="AJ175" s="28">
        <v>4.38</v>
      </c>
      <c r="AK175" s="28">
        <v>169.53</v>
      </c>
      <c r="AL175" s="10">
        <v>186.51</v>
      </c>
      <c r="AM175" s="9">
        <v>50</v>
      </c>
      <c r="AN175" s="9">
        <v>22</v>
      </c>
      <c r="AO175" s="9">
        <v>16</v>
      </c>
      <c r="AP175" s="9">
        <v>16</v>
      </c>
      <c r="AQ175" s="9">
        <v>3</v>
      </c>
    </row>
    <row r="176" spans="1:43">
      <c r="A176" s="12">
        <v>43373</v>
      </c>
      <c r="B176" s="10">
        <v>3.06</v>
      </c>
      <c r="C176" s="10">
        <v>2.93</v>
      </c>
      <c r="D176" s="10">
        <v>79.73</v>
      </c>
      <c r="E176" s="10">
        <v>88.14</v>
      </c>
      <c r="F176" s="10">
        <v>4.62</v>
      </c>
      <c r="G176" s="10">
        <v>3.22</v>
      </c>
      <c r="H176" s="10">
        <v>73.75</v>
      </c>
      <c r="I176" s="10">
        <v>98.57</v>
      </c>
      <c r="J176" s="10">
        <v>6.55</v>
      </c>
      <c r="K176" s="10">
        <v>3.58</v>
      </c>
      <c r="L176" s="10">
        <v>91.99</v>
      </c>
      <c r="M176" s="10">
        <v>112.09</v>
      </c>
      <c r="N176" s="10">
        <v>9.1199999999999992</v>
      </c>
      <c r="O176" s="10">
        <v>3.96</v>
      </c>
      <c r="P176" s="10">
        <v>110.11</v>
      </c>
      <c r="Q176" s="10">
        <v>129.06</v>
      </c>
      <c r="R176" s="9">
        <v>58</v>
      </c>
      <c r="S176" s="9">
        <v>17</v>
      </c>
      <c r="T176" s="9">
        <v>8</v>
      </c>
      <c r="U176" s="9">
        <v>14</v>
      </c>
      <c r="V176" s="9">
        <v>6</v>
      </c>
      <c r="W176" s="10">
        <v>3.11</v>
      </c>
      <c r="X176" s="10">
        <v>3.34</v>
      </c>
      <c r="Y176" s="10">
        <v>120.13</v>
      </c>
      <c r="Z176" s="10">
        <v>128.87</v>
      </c>
      <c r="AA176" s="10">
        <v>4.92</v>
      </c>
      <c r="AB176" s="10">
        <v>3.73</v>
      </c>
      <c r="AC176" s="10">
        <v>124.61</v>
      </c>
      <c r="AD176" s="10">
        <v>149.43</v>
      </c>
      <c r="AE176" s="28">
        <v>6.9</v>
      </c>
      <c r="AF176" s="28">
        <v>4.09</v>
      </c>
      <c r="AG176" s="28">
        <v>142.33000000000001</v>
      </c>
      <c r="AH176" s="10">
        <v>162.44</v>
      </c>
      <c r="AI176" s="28">
        <v>8.89</v>
      </c>
      <c r="AJ176" s="28">
        <v>4.53</v>
      </c>
      <c r="AK176" s="28">
        <v>167.01</v>
      </c>
      <c r="AL176" s="10">
        <v>185.96</v>
      </c>
      <c r="AM176" s="9">
        <v>51</v>
      </c>
      <c r="AN176" s="9">
        <v>22</v>
      </c>
      <c r="AO176" s="9">
        <v>15</v>
      </c>
      <c r="AP176" s="9">
        <v>15</v>
      </c>
      <c r="AQ176" s="9">
        <v>3</v>
      </c>
    </row>
    <row r="177" spans="1:43">
      <c r="A177" s="12">
        <v>43404</v>
      </c>
      <c r="B177" s="10">
        <v>3.06</v>
      </c>
      <c r="C177" s="10">
        <v>2.89</v>
      </c>
      <c r="D177" s="10">
        <v>79.37</v>
      </c>
      <c r="E177" s="10">
        <v>89.6</v>
      </c>
      <c r="F177" s="10">
        <v>4.6100000000000003</v>
      </c>
      <c r="G177" s="10">
        <v>3.19</v>
      </c>
      <c r="H177" s="10">
        <v>75.72</v>
      </c>
      <c r="I177" s="10">
        <v>102.32</v>
      </c>
      <c r="J177" s="10">
        <v>6.56</v>
      </c>
      <c r="K177" s="10">
        <v>3.57</v>
      </c>
      <c r="L177" s="10">
        <v>96.17</v>
      </c>
      <c r="M177" s="10">
        <v>116.77</v>
      </c>
      <c r="N177" s="10">
        <v>9.09</v>
      </c>
      <c r="O177" s="10">
        <v>3.92</v>
      </c>
      <c r="P177" s="10">
        <v>111.72</v>
      </c>
      <c r="Q177" s="10">
        <v>129.41999999999999</v>
      </c>
      <c r="R177" s="9">
        <v>57</v>
      </c>
      <c r="S177" s="9">
        <v>18</v>
      </c>
      <c r="T177" s="9">
        <v>6</v>
      </c>
      <c r="U177" s="9">
        <v>14</v>
      </c>
      <c r="V177" s="9">
        <v>6</v>
      </c>
      <c r="W177" s="10">
        <v>3.12</v>
      </c>
      <c r="X177" s="10">
        <v>3.32</v>
      </c>
      <c r="Y177" s="10">
        <v>122.18</v>
      </c>
      <c r="Z177" s="10">
        <v>132.74</v>
      </c>
      <c r="AA177" s="10">
        <v>4.93</v>
      </c>
      <c r="AB177" s="10">
        <v>3.71</v>
      </c>
      <c r="AC177" s="10">
        <v>127.7</v>
      </c>
      <c r="AD177" s="10">
        <v>154.30000000000001</v>
      </c>
      <c r="AE177" s="28">
        <v>6.89</v>
      </c>
      <c r="AF177" s="28">
        <v>4.08</v>
      </c>
      <c r="AG177" s="28">
        <v>146.85</v>
      </c>
      <c r="AH177" s="10">
        <v>167.45</v>
      </c>
      <c r="AI177" s="28">
        <v>8.83</v>
      </c>
      <c r="AJ177" s="28">
        <v>4.5199999999999996</v>
      </c>
      <c r="AK177" s="28">
        <v>171.71</v>
      </c>
      <c r="AL177" s="10">
        <v>189.41</v>
      </c>
      <c r="AM177" s="9">
        <v>52</v>
      </c>
      <c r="AN177" s="9">
        <v>19</v>
      </c>
      <c r="AO177" s="9">
        <v>16</v>
      </c>
      <c r="AP177" s="9">
        <v>14</v>
      </c>
      <c r="AQ177" s="9">
        <v>3</v>
      </c>
    </row>
    <row r="178" spans="1:43">
      <c r="A178" s="12">
        <v>43434</v>
      </c>
      <c r="B178" s="10">
        <v>3.04</v>
      </c>
      <c r="C178" s="10">
        <v>2.98</v>
      </c>
      <c r="D178" s="10">
        <v>85.44</v>
      </c>
      <c r="E178" s="10">
        <v>96.67</v>
      </c>
      <c r="F178" s="10">
        <v>4.5999999999999996</v>
      </c>
      <c r="G178" s="10">
        <v>3.29</v>
      </c>
      <c r="H178" s="10">
        <v>84.32</v>
      </c>
      <c r="I178" s="10">
        <v>109.87</v>
      </c>
      <c r="J178" s="10">
        <v>6.57</v>
      </c>
      <c r="K178" s="10">
        <v>3.66</v>
      </c>
      <c r="L178" s="10">
        <v>105.54</v>
      </c>
      <c r="M178" s="10">
        <v>127.16</v>
      </c>
      <c r="N178" s="10">
        <v>9.06</v>
      </c>
      <c r="O178" s="10">
        <v>3.98</v>
      </c>
      <c r="P178" s="10">
        <v>120.57</v>
      </c>
      <c r="Q178" s="10">
        <v>139.12</v>
      </c>
      <c r="R178" s="9">
        <v>55</v>
      </c>
      <c r="S178" s="9">
        <v>18</v>
      </c>
      <c r="T178" s="9">
        <v>7</v>
      </c>
      <c r="U178" s="9">
        <v>13</v>
      </c>
      <c r="V178" s="9">
        <v>6</v>
      </c>
      <c r="W178" s="10">
        <v>3.12</v>
      </c>
      <c r="X178" s="10">
        <v>3.45</v>
      </c>
      <c r="Y178" s="10">
        <v>132.25</v>
      </c>
      <c r="Z178" s="10">
        <v>143.85</v>
      </c>
      <c r="AA178" s="10">
        <v>4.9400000000000004</v>
      </c>
      <c r="AB178" s="10">
        <v>3.84</v>
      </c>
      <c r="AC178" s="10">
        <v>139.43</v>
      </c>
      <c r="AD178" s="10">
        <v>164.98</v>
      </c>
      <c r="AE178" s="28">
        <v>6.88</v>
      </c>
      <c r="AF178" s="28">
        <v>4.22</v>
      </c>
      <c r="AG178" s="28">
        <v>162.21</v>
      </c>
      <c r="AH178" s="10">
        <v>183.83</v>
      </c>
      <c r="AI178" s="28">
        <v>8.77</v>
      </c>
      <c r="AJ178" s="28">
        <v>4.6900000000000004</v>
      </c>
      <c r="AK178" s="28">
        <v>190.91</v>
      </c>
      <c r="AL178" s="10">
        <v>209.46</v>
      </c>
      <c r="AM178" s="9">
        <v>49</v>
      </c>
      <c r="AN178" s="9">
        <v>18</v>
      </c>
      <c r="AO178" s="9">
        <v>16</v>
      </c>
      <c r="AP178" s="9">
        <v>14</v>
      </c>
      <c r="AQ178" s="9">
        <v>3</v>
      </c>
    </row>
    <row r="179" spans="1:43">
      <c r="A179" s="12">
        <v>43465</v>
      </c>
      <c r="B179" s="10">
        <v>2.99</v>
      </c>
      <c r="C179" s="10">
        <v>2.89</v>
      </c>
      <c r="D179" s="10">
        <v>96.39</v>
      </c>
      <c r="E179" s="10">
        <v>104.33</v>
      </c>
      <c r="F179" s="10">
        <v>4.5</v>
      </c>
      <c r="G179" s="10">
        <v>3.17</v>
      </c>
      <c r="H179" s="10">
        <v>95.77</v>
      </c>
      <c r="I179" s="10">
        <v>126.57</v>
      </c>
      <c r="J179" s="10">
        <v>6.6</v>
      </c>
      <c r="K179" s="10">
        <v>3.55</v>
      </c>
      <c r="L179" s="10">
        <v>117.89</v>
      </c>
      <c r="M179" s="10">
        <v>143.49</v>
      </c>
      <c r="N179" s="10">
        <v>9.07</v>
      </c>
      <c r="O179" s="10">
        <v>3.84</v>
      </c>
      <c r="P179" s="10">
        <v>128.41</v>
      </c>
      <c r="Q179" s="10">
        <v>152.21</v>
      </c>
      <c r="R179" s="9">
        <v>54</v>
      </c>
      <c r="S179" s="9">
        <v>17</v>
      </c>
      <c r="T179" s="9">
        <v>6</v>
      </c>
      <c r="U179" s="9">
        <v>13</v>
      </c>
      <c r="V179" s="9">
        <v>6</v>
      </c>
      <c r="W179" s="10">
        <v>3.04</v>
      </c>
      <c r="X179" s="10">
        <v>3.4</v>
      </c>
      <c r="Y179" s="10">
        <v>146.63999999999999</v>
      </c>
      <c r="Z179" s="10">
        <v>154.97</v>
      </c>
      <c r="AA179" s="10">
        <v>4.88</v>
      </c>
      <c r="AB179" s="10">
        <v>3.78</v>
      </c>
      <c r="AC179" s="10">
        <v>156.38999999999999</v>
      </c>
      <c r="AD179" s="10">
        <v>187.19</v>
      </c>
      <c r="AE179" s="28">
        <v>6.76</v>
      </c>
      <c r="AF179" s="28">
        <v>4.17</v>
      </c>
      <c r="AG179" s="28">
        <v>178.91</v>
      </c>
      <c r="AH179" s="10">
        <v>204.51</v>
      </c>
      <c r="AI179" s="28">
        <v>8.51</v>
      </c>
      <c r="AJ179" s="28">
        <v>4.63</v>
      </c>
      <c r="AK179" s="28">
        <v>207.5</v>
      </c>
      <c r="AL179" s="10">
        <v>231.3</v>
      </c>
      <c r="AM179" s="9">
        <v>49</v>
      </c>
      <c r="AN179" s="9">
        <v>16</v>
      </c>
      <c r="AO179" s="9">
        <v>13</v>
      </c>
      <c r="AP179" s="9">
        <v>10</v>
      </c>
      <c r="AQ179" s="9">
        <v>3</v>
      </c>
    </row>
    <row r="180" spans="1:43">
      <c r="A180" s="12">
        <v>43496</v>
      </c>
      <c r="B180" s="10">
        <v>2.99</v>
      </c>
      <c r="C180" s="10">
        <v>2.88</v>
      </c>
      <c r="D180" s="10">
        <v>98.2</v>
      </c>
      <c r="E180" s="10">
        <v>113.02</v>
      </c>
      <c r="F180" s="10">
        <v>4.57</v>
      </c>
      <c r="G180" s="10">
        <v>3.11</v>
      </c>
      <c r="H180" s="10">
        <v>96.84</v>
      </c>
      <c r="I180" s="10">
        <v>122.91</v>
      </c>
      <c r="J180" s="10">
        <v>6.58</v>
      </c>
      <c r="K180" s="10">
        <v>3.44</v>
      </c>
      <c r="L180" s="10">
        <v>114.96</v>
      </c>
      <c r="M180" s="10">
        <v>136.56</v>
      </c>
      <c r="N180" s="10">
        <v>9.01</v>
      </c>
      <c r="O180" s="10">
        <v>3.75</v>
      </c>
      <c r="P180" s="10">
        <v>126.8</v>
      </c>
      <c r="Q180" s="10">
        <v>150.5</v>
      </c>
      <c r="R180" s="9">
        <v>55</v>
      </c>
      <c r="S180" s="9">
        <v>18</v>
      </c>
      <c r="T180" s="9">
        <v>7</v>
      </c>
      <c r="U180" s="9">
        <v>13</v>
      </c>
      <c r="V180" s="9">
        <v>6</v>
      </c>
      <c r="W180" s="10">
        <v>3.12</v>
      </c>
      <c r="X180" s="10">
        <v>3.38</v>
      </c>
      <c r="Y180" s="10">
        <v>147.66999999999999</v>
      </c>
      <c r="Z180" s="10">
        <v>162.88</v>
      </c>
      <c r="AA180" s="10">
        <v>4.9800000000000004</v>
      </c>
      <c r="AB180" s="10">
        <v>3.71</v>
      </c>
      <c r="AC180" s="10">
        <v>156.16</v>
      </c>
      <c r="AD180" s="10">
        <v>182.24</v>
      </c>
      <c r="AE180" s="28">
        <v>6.87</v>
      </c>
      <c r="AF180" s="28">
        <v>4.09</v>
      </c>
      <c r="AG180" s="28">
        <v>179.32</v>
      </c>
      <c r="AH180" s="10">
        <v>200.92</v>
      </c>
      <c r="AI180" s="28">
        <v>8.66</v>
      </c>
      <c r="AJ180" s="28">
        <v>4.53</v>
      </c>
      <c r="AK180" s="28">
        <v>204.8</v>
      </c>
      <c r="AL180" s="10">
        <v>228.5</v>
      </c>
      <c r="AM180" s="9">
        <v>44</v>
      </c>
      <c r="AN180" s="9">
        <v>18</v>
      </c>
      <c r="AO180" s="9">
        <v>13</v>
      </c>
      <c r="AP180" s="9">
        <v>14</v>
      </c>
      <c r="AQ180" s="9">
        <v>3</v>
      </c>
    </row>
    <row r="181" spans="1:43">
      <c r="A181" s="12">
        <v>43524</v>
      </c>
      <c r="B181" s="10">
        <v>2.98</v>
      </c>
      <c r="C181" s="10">
        <v>2.69</v>
      </c>
      <c r="D181" s="10">
        <v>93.06</v>
      </c>
      <c r="E181" s="10">
        <v>106.66</v>
      </c>
      <c r="F181" s="10">
        <v>4.5599999999999996</v>
      </c>
      <c r="G181" s="10">
        <v>2.92</v>
      </c>
      <c r="H181" s="10">
        <v>90.72</v>
      </c>
      <c r="I181" s="10">
        <v>119.42</v>
      </c>
      <c r="J181" s="10">
        <v>6.59</v>
      </c>
      <c r="K181" s="10">
        <v>3.25</v>
      </c>
      <c r="L181" s="10">
        <v>108.38</v>
      </c>
      <c r="M181" s="10">
        <v>133.12</v>
      </c>
      <c r="N181" s="10">
        <v>8.99</v>
      </c>
      <c r="O181" s="10">
        <v>3.53</v>
      </c>
      <c r="P181" s="10">
        <v>117.9</v>
      </c>
      <c r="Q181" s="10">
        <v>143.15</v>
      </c>
      <c r="R181" s="9">
        <v>55</v>
      </c>
      <c r="S181" s="9">
        <v>17</v>
      </c>
      <c r="T181" s="9">
        <v>8</v>
      </c>
      <c r="U181" s="9">
        <v>12</v>
      </c>
      <c r="V181" s="9">
        <v>6</v>
      </c>
      <c r="W181" s="10">
        <v>3.1</v>
      </c>
      <c r="X181" s="10">
        <v>3.19</v>
      </c>
      <c r="Y181" s="10">
        <v>142.26</v>
      </c>
      <c r="Z181" s="10">
        <v>156.22999999999999</v>
      </c>
      <c r="AA181" s="10">
        <v>4.99</v>
      </c>
      <c r="AB181" s="10">
        <v>3.51</v>
      </c>
      <c r="AC181" s="10">
        <v>149.69</v>
      </c>
      <c r="AD181" s="10">
        <v>178.39</v>
      </c>
      <c r="AE181" s="28">
        <v>6.85</v>
      </c>
      <c r="AF181" s="28">
        <v>3.87</v>
      </c>
      <c r="AG181" s="28">
        <v>171.11</v>
      </c>
      <c r="AH181" s="10">
        <v>195.85</v>
      </c>
      <c r="AI181" s="28">
        <v>8.6</v>
      </c>
      <c r="AJ181" s="28">
        <v>4.32</v>
      </c>
      <c r="AK181" s="28">
        <v>196.02</v>
      </c>
      <c r="AL181" s="10">
        <v>221.27</v>
      </c>
      <c r="AM181" s="9">
        <v>44</v>
      </c>
      <c r="AN181" s="9">
        <v>18</v>
      </c>
      <c r="AO181" s="9">
        <v>13</v>
      </c>
      <c r="AP181" s="9">
        <v>14</v>
      </c>
      <c r="AQ181" s="9">
        <v>3</v>
      </c>
    </row>
    <row r="182" spans="1:43">
      <c r="A182" s="12">
        <v>43555</v>
      </c>
      <c r="B182" s="10">
        <v>3.07</v>
      </c>
      <c r="C182" s="10">
        <v>2.35</v>
      </c>
      <c r="D182" s="10">
        <v>86.28</v>
      </c>
      <c r="E182" s="10">
        <v>96.97</v>
      </c>
      <c r="F182" s="10">
        <v>4.57</v>
      </c>
      <c r="G182" s="10">
        <v>2.54</v>
      </c>
      <c r="H182" s="10">
        <v>83.85</v>
      </c>
      <c r="I182" s="10">
        <v>110.48</v>
      </c>
      <c r="J182" s="10">
        <v>6.6</v>
      </c>
      <c r="K182" s="10">
        <v>2.87</v>
      </c>
      <c r="L182" s="10">
        <v>101.64</v>
      </c>
      <c r="M182" s="10">
        <v>125.47</v>
      </c>
      <c r="N182" s="10">
        <v>8.9600000000000009</v>
      </c>
      <c r="O182" s="10">
        <v>3.16</v>
      </c>
      <c r="P182" s="10">
        <v>112.7</v>
      </c>
      <c r="Q182" s="10">
        <v>138.9</v>
      </c>
      <c r="R182" s="9">
        <v>48</v>
      </c>
      <c r="S182" s="9">
        <v>17</v>
      </c>
      <c r="T182" s="9">
        <v>8</v>
      </c>
      <c r="U182" s="9">
        <v>12</v>
      </c>
      <c r="V182" s="9">
        <v>6</v>
      </c>
      <c r="W182" s="10">
        <v>3.09</v>
      </c>
      <c r="X182" s="10">
        <v>2.85</v>
      </c>
      <c r="Y182" s="10">
        <v>135.84</v>
      </c>
      <c r="Z182" s="10">
        <v>146.86000000000001</v>
      </c>
      <c r="AA182" s="10">
        <v>4.99</v>
      </c>
      <c r="AB182" s="10">
        <v>3.14</v>
      </c>
      <c r="AC182" s="10">
        <v>143.6</v>
      </c>
      <c r="AD182" s="10">
        <v>170.22</v>
      </c>
      <c r="AE182" s="28">
        <v>6.84</v>
      </c>
      <c r="AF182" s="28">
        <v>3.5</v>
      </c>
      <c r="AG182" s="28">
        <v>165.39</v>
      </c>
      <c r="AH182" s="10">
        <v>189.22</v>
      </c>
      <c r="AI182" s="28">
        <v>8.5500000000000007</v>
      </c>
      <c r="AJ182" s="28">
        <v>3.94</v>
      </c>
      <c r="AK182" s="28">
        <v>190.42</v>
      </c>
      <c r="AL182" s="10">
        <v>216.62</v>
      </c>
      <c r="AM182" s="9">
        <v>45</v>
      </c>
      <c r="AN182" s="9">
        <v>18</v>
      </c>
      <c r="AO182" s="9">
        <v>13</v>
      </c>
      <c r="AP182" s="9">
        <v>12</v>
      </c>
      <c r="AQ182" s="9">
        <v>3</v>
      </c>
    </row>
    <row r="183" spans="1:43">
      <c r="A183" s="12">
        <v>43585</v>
      </c>
      <c r="B183" s="10">
        <v>3.05</v>
      </c>
      <c r="C183" s="10">
        <v>2.2000000000000002</v>
      </c>
      <c r="D183" s="10">
        <v>80.38</v>
      </c>
      <c r="E183" s="10">
        <v>91.88</v>
      </c>
      <c r="F183" s="10">
        <v>4.5599999999999996</v>
      </c>
      <c r="G183" s="10">
        <v>2.42</v>
      </c>
      <c r="H183" s="10">
        <v>76.19</v>
      </c>
      <c r="I183" s="10">
        <v>103.89</v>
      </c>
      <c r="J183" s="10">
        <v>6.64</v>
      </c>
      <c r="K183" s="10">
        <v>2.78</v>
      </c>
      <c r="L183" s="10">
        <v>95.14</v>
      </c>
      <c r="M183" s="10">
        <v>120.79</v>
      </c>
      <c r="N183" s="10">
        <v>9.09</v>
      </c>
      <c r="O183" s="10">
        <v>3.12</v>
      </c>
      <c r="P183" s="10">
        <v>106.24</v>
      </c>
      <c r="Q183" s="10">
        <v>133.44</v>
      </c>
      <c r="R183" s="9">
        <v>49</v>
      </c>
      <c r="S183" s="9">
        <v>17</v>
      </c>
      <c r="T183" s="9">
        <v>8</v>
      </c>
      <c r="U183" s="9">
        <v>12</v>
      </c>
      <c r="V183" s="9">
        <v>6</v>
      </c>
      <c r="W183" s="10">
        <v>3.11</v>
      </c>
      <c r="X183" s="10">
        <v>2.61</v>
      </c>
      <c r="Y183" s="10">
        <v>121.59</v>
      </c>
      <c r="Z183" s="10">
        <v>133.33000000000001</v>
      </c>
      <c r="AA183" s="10">
        <v>4.99</v>
      </c>
      <c r="AB183" s="10">
        <v>2.95</v>
      </c>
      <c r="AC183" s="10">
        <v>129.97999999999999</v>
      </c>
      <c r="AD183" s="10">
        <v>157.68</v>
      </c>
      <c r="AE183" s="28">
        <v>6.83</v>
      </c>
      <c r="AF183" s="28">
        <v>3.4</v>
      </c>
      <c r="AG183" s="28">
        <v>156.44</v>
      </c>
      <c r="AH183" s="10">
        <v>182.09</v>
      </c>
      <c r="AI183" s="28">
        <v>8.6199999999999992</v>
      </c>
      <c r="AJ183" s="28">
        <v>3.93</v>
      </c>
      <c r="AK183" s="28">
        <v>187.21</v>
      </c>
      <c r="AL183" s="10">
        <v>214.41</v>
      </c>
      <c r="AM183" s="9">
        <v>48</v>
      </c>
      <c r="AN183" s="9">
        <v>19</v>
      </c>
      <c r="AO183" s="9">
        <v>12</v>
      </c>
      <c r="AP183" s="9">
        <v>13</v>
      </c>
      <c r="AQ183" s="9">
        <v>3</v>
      </c>
    </row>
    <row r="184" spans="1:43">
      <c r="A184" s="12">
        <v>43616</v>
      </c>
      <c r="B184" s="10">
        <v>3.1</v>
      </c>
      <c r="C184" s="10">
        <v>2</v>
      </c>
      <c r="D184" s="10">
        <v>80.75</v>
      </c>
      <c r="E184" s="10">
        <v>90.35</v>
      </c>
      <c r="F184" s="10">
        <v>4.5599999999999996</v>
      </c>
      <c r="G184" s="10">
        <v>2.2000000000000002</v>
      </c>
      <c r="H184" s="10">
        <v>81.89</v>
      </c>
      <c r="I184" s="10">
        <v>104.39</v>
      </c>
      <c r="J184" s="10">
        <v>6.65</v>
      </c>
      <c r="K184" s="10">
        <v>2.5499999999999998</v>
      </c>
      <c r="L184" s="10">
        <v>101.67</v>
      </c>
      <c r="M184" s="10">
        <v>124.48</v>
      </c>
      <c r="N184" s="10">
        <v>9.06</v>
      </c>
      <c r="O184" s="10">
        <v>2.85</v>
      </c>
      <c r="P184" s="10">
        <v>112.36</v>
      </c>
      <c r="Q184" s="10">
        <v>139.56</v>
      </c>
      <c r="R184" s="9">
        <v>46</v>
      </c>
      <c r="S184" s="9">
        <v>17</v>
      </c>
      <c r="T184" s="9">
        <v>8</v>
      </c>
      <c r="U184" s="9">
        <v>12</v>
      </c>
      <c r="V184" s="9">
        <v>6</v>
      </c>
      <c r="W184" s="10">
        <v>3.09</v>
      </c>
      <c r="X184" s="10">
        <v>2.4</v>
      </c>
      <c r="Y184" s="10">
        <v>120.18</v>
      </c>
      <c r="Z184" s="10">
        <v>129.99</v>
      </c>
      <c r="AA184" s="10">
        <v>4.99</v>
      </c>
      <c r="AB184" s="10">
        <v>2.73</v>
      </c>
      <c r="AC184" s="10">
        <v>134.81</v>
      </c>
      <c r="AD184" s="10">
        <v>157.30000000000001</v>
      </c>
      <c r="AE184" s="28">
        <v>6.84</v>
      </c>
      <c r="AF184" s="28">
        <v>3.19</v>
      </c>
      <c r="AG184" s="28">
        <v>165.78</v>
      </c>
      <c r="AH184" s="10">
        <v>188.58</v>
      </c>
      <c r="AI184" s="28">
        <v>8.7200000000000006</v>
      </c>
      <c r="AJ184" s="28">
        <v>3.68</v>
      </c>
      <c r="AK184" s="28">
        <v>194.94</v>
      </c>
      <c r="AL184" s="10">
        <v>222.14</v>
      </c>
      <c r="AM184" s="9">
        <v>48</v>
      </c>
      <c r="AN184" s="9">
        <v>21</v>
      </c>
      <c r="AO184" s="9">
        <v>11</v>
      </c>
      <c r="AP184" s="9">
        <v>12</v>
      </c>
      <c r="AQ184" s="9">
        <v>3</v>
      </c>
    </row>
    <row r="185" spans="1:43">
      <c r="A185" s="12">
        <v>43646</v>
      </c>
      <c r="B185" s="10">
        <v>3.09</v>
      </c>
      <c r="C185" s="10">
        <v>1.83</v>
      </c>
      <c r="D185" s="10">
        <v>80.459999999999994</v>
      </c>
      <c r="E185" s="10">
        <v>87.87</v>
      </c>
      <c r="F185" s="10">
        <v>4.55</v>
      </c>
      <c r="G185" s="10">
        <v>2.0099999999999998</v>
      </c>
      <c r="H185" s="10">
        <v>81.3</v>
      </c>
      <c r="I185" s="10">
        <v>100.1</v>
      </c>
      <c r="J185" s="10">
        <v>6.68</v>
      </c>
      <c r="K185" s="10">
        <v>2.34</v>
      </c>
      <c r="L185" s="10">
        <v>98.08</v>
      </c>
      <c r="M185" s="10">
        <v>117.98</v>
      </c>
      <c r="N185" s="10">
        <v>9.15</v>
      </c>
      <c r="O185" s="10">
        <v>2.68</v>
      </c>
      <c r="P185" s="10">
        <v>111.25</v>
      </c>
      <c r="Q185" s="10">
        <v>135.30000000000001</v>
      </c>
      <c r="R185" s="9">
        <v>45</v>
      </c>
      <c r="S185" s="9">
        <v>18</v>
      </c>
      <c r="T185" s="9">
        <v>7</v>
      </c>
      <c r="U185" s="9">
        <v>13</v>
      </c>
      <c r="V185" s="9">
        <v>6</v>
      </c>
      <c r="W185" s="10">
        <v>3.12</v>
      </c>
      <c r="X185" s="10">
        <v>2.21</v>
      </c>
      <c r="Y185" s="10">
        <v>118.27</v>
      </c>
      <c r="Z185" s="10">
        <v>125.88</v>
      </c>
      <c r="AA185" s="10">
        <v>5</v>
      </c>
      <c r="AB185" s="10">
        <v>2.4900000000000002</v>
      </c>
      <c r="AC185" s="10">
        <v>129.30000000000001</v>
      </c>
      <c r="AD185" s="10">
        <v>148.1</v>
      </c>
      <c r="AE185" s="28">
        <v>6.83</v>
      </c>
      <c r="AF185" s="28">
        <v>2.94</v>
      </c>
      <c r="AG185" s="28">
        <v>158.72999999999999</v>
      </c>
      <c r="AH185" s="10">
        <v>178.63</v>
      </c>
      <c r="AI185" s="28">
        <v>8.67</v>
      </c>
      <c r="AJ185" s="28">
        <v>3.42</v>
      </c>
      <c r="AK185" s="28">
        <v>185.88</v>
      </c>
      <c r="AL185" s="10">
        <v>209.93</v>
      </c>
      <c r="AM185" s="9">
        <v>46</v>
      </c>
      <c r="AN185" s="9">
        <v>20</v>
      </c>
      <c r="AO185" s="9">
        <v>11</v>
      </c>
      <c r="AP185" s="9">
        <v>12</v>
      </c>
      <c r="AQ185" s="9">
        <v>3</v>
      </c>
    </row>
    <row r="186" spans="1:43">
      <c r="A186" s="12">
        <v>43677</v>
      </c>
      <c r="B186" s="10">
        <v>3.1</v>
      </c>
      <c r="C186" s="10">
        <v>1.67</v>
      </c>
      <c r="D186" s="10">
        <v>81.209999999999994</v>
      </c>
      <c r="E186" s="10">
        <v>86.05</v>
      </c>
      <c r="F186" s="10">
        <v>4.47</v>
      </c>
      <c r="G186" s="10">
        <v>1.82</v>
      </c>
      <c r="H186" s="10">
        <v>79.2</v>
      </c>
      <c r="I186" s="10">
        <v>98.1</v>
      </c>
      <c r="J186" s="10">
        <v>6.59</v>
      </c>
      <c r="K186" s="10">
        <v>2.15</v>
      </c>
      <c r="L186" s="10">
        <v>96.17</v>
      </c>
      <c r="M186" s="10">
        <v>113.72</v>
      </c>
      <c r="N186" s="10">
        <v>8.6</v>
      </c>
      <c r="O186" s="10">
        <v>2.41</v>
      </c>
      <c r="P186" s="10">
        <v>100.79</v>
      </c>
      <c r="Q186" s="10">
        <v>122.69</v>
      </c>
      <c r="R186" s="9">
        <v>44</v>
      </c>
      <c r="S186" s="9">
        <v>17</v>
      </c>
      <c r="T186" s="9">
        <v>7</v>
      </c>
      <c r="U186" s="9">
        <v>10</v>
      </c>
      <c r="V186" s="9">
        <v>6</v>
      </c>
      <c r="W186" s="10">
        <v>3.14</v>
      </c>
      <c r="X186" s="10">
        <v>2.0099999999999998</v>
      </c>
      <c r="Y186" s="10">
        <v>115.74</v>
      </c>
      <c r="Z186" s="10">
        <v>120.74</v>
      </c>
      <c r="AA186" s="10">
        <v>5</v>
      </c>
      <c r="AB186" s="10">
        <v>2.25</v>
      </c>
      <c r="AC186" s="10">
        <v>121.61</v>
      </c>
      <c r="AD186" s="10">
        <v>140.51</v>
      </c>
      <c r="AE186" s="28">
        <v>6.79</v>
      </c>
      <c r="AF186" s="28">
        <v>2.69</v>
      </c>
      <c r="AG186" s="28">
        <v>150.59</v>
      </c>
      <c r="AH186" s="10">
        <v>168.14</v>
      </c>
      <c r="AI186" s="28">
        <v>8.44</v>
      </c>
      <c r="AJ186" s="28">
        <v>3.22</v>
      </c>
      <c r="AK186" s="28">
        <v>181.62</v>
      </c>
      <c r="AL186" s="10">
        <v>203.52</v>
      </c>
      <c r="AM186" s="9">
        <v>42</v>
      </c>
      <c r="AN186" s="9">
        <v>21</v>
      </c>
      <c r="AO186" s="9">
        <v>11</v>
      </c>
      <c r="AP186" s="9">
        <v>10</v>
      </c>
      <c r="AQ186" s="9">
        <v>3</v>
      </c>
    </row>
    <row r="187" spans="1:43">
      <c r="A187" s="12">
        <v>43708</v>
      </c>
      <c r="B187" s="10">
        <v>3.11</v>
      </c>
      <c r="C187" s="10">
        <v>1.54</v>
      </c>
      <c r="D187" s="10">
        <v>83.21</v>
      </c>
      <c r="E187" s="10">
        <v>87.3</v>
      </c>
      <c r="F187" s="10">
        <v>4.55</v>
      </c>
      <c r="G187" s="10">
        <v>1.68</v>
      </c>
      <c r="H187" s="10">
        <v>84.28</v>
      </c>
      <c r="I187" s="10">
        <v>100.33</v>
      </c>
      <c r="J187" s="10">
        <v>6.71</v>
      </c>
      <c r="K187" s="10">
        <v>1.93</v>
      </c>
      <c r="L187" s="10">
        <v>98.99</v>
      </c>
      <c r="M187" s="10">
        <v>115.06</v>
      </c>
      <c r="N187" s="10">
        <v>9.14</v>
      </c>
      <c r="O187" s="10">
        <v>2.09</v>
      </c>
      <c r="P187" s="10">
        <v>100.83</v>
      </c>
      <c r="Q187" s="10">
        <v>120.71</v>
      </c>
      <c r="R187" s="9">
        <v>42</v>
      </c>
      <c r="S187" s="9">
        <v>17</v>
      </c>
      <c r="T187" s="9">
        <v>10</v>
      </c>
      <c r="U187" s="9">
        <v>11</v>
      </c>
      <c r="V187" s="9">
        <v>6</v>
      </c>
      <c r="W187" s="10">
        <v>3.13</v>
      </c>
      <c r="X187" s="10">
        <v>1.9</v>
      </c>
      <c r="Y187" s="10">
        <v>119.02</v>
      </c>
      <c r="Z187" s="10">
        <v>123.27</v>
      </c>
      <c r="AA187" s="10">
        <v>5</v>
      </c>
      <c r="AB187" s="10">
        <v>2.09</v>
      </c>
      <c r="AC187" s="10">
        <v>125.79</v>
      </c>
      <c r="AD187" s="10">
        <v>141.84</v>
      </c>
      <c r="AE187" s="28">
        <v>6.79</v>
      </c>
      <c r="AF187" s="28">
        <v>2.5</v>
      </c>
      <c r="AG187" s="28">
        <v>156.62</v>
      </c>
      <c r="AH187" s="10">
        <v>172.68</v>
      </c>
      <c r="AI187" s="28">
        <v>8.58</v>
      </c>
      <c r="AJ187" s="28">
        <v>2.86</v>
      </c>
      <c r="AK187" s="28">
        <v>177.75</v>
      </c>
      <c r="AL187" s="10">
        <v>197.63</v>
      </c>
      <c r="AM187" s="9">
        <v>42</v>
      </c>
      <c r="AN187" s="9">
        <v>23</v>
      </c>
      <c r="AO187" s="9">
        <v>10</v>
      </c>
      <c r="AP187" s="9">
        <v>12</v>
      </c>
      <c r="AQ187" s="9">
        <v>4</v>
      </c>
    </row>
    <row r="188" spans="1:43">
      <c r="A188" s="12">
        <v>43738</v>
      </c>
      <c r="B188" s="10">
        <v>3.16</v>
      </c>
      <c r="C188" s="10">
        <v>1.59</v>
      </c>
      <c r="D188" s="10">
        <v>81.64</v>
      </c>
      <c r="E188" s="10">
        <v>85.45</v>
      </c>
      <c r="F188" s="10">
        <v>4.55</v>
      </c>
      <c r="G188" s="10">
        <v>1.72</v>
      </c>
      <c r="H188" s="10">
        <v>80.680000000000007</v>
      </c>
      <c r="I188" s="10">
        <v>96.93</v>
      </c>
      <c r="J188" s="10">
        <v>6.69</v>
      </c>
      <c r="K188" s="10">
        <v>1.97</v>
      </c>
      <c r="L188" s="10">
        <v>95.87</v>
      </c>
      <c r="M188" s="10">
        <v>109.97</v>
      </c>
      <c r="N188" s="10">
        <v>9.1199999999999992</v>
      </c>
      <c r="O188" s="10">
        <v>2.1800000000000002</v>
      </c>
      <c r="P188" s="10">
        <v>101.15</v>
      </c>
      <c r="Q188" s="10">
        <v>116</v>
      </c>
      <c r="R188" s="9">
        <v>46</v>
      </c>
      <c r="S188" s="9">
        <v>14</v>
      </c>
      <c r="T188" s="9">
        <v>12</v>
      </c>
      <c r="U188" s="9">
        <v>10</v>
      </c>
      <c r="V188" s="9">
        <v>6</v>
      </c>
      <c r="W188" s="10">
        <v>3.18</v>
      </c>
      <c r="X188" s="10">
        <v>1.93</v>
      </c>
      <c r="Y188" s="10">
        <v>115.68</v>
      </c>
      <c r="Z188" s="10">
        <v>119.64</v>
      </c>
      <c r="AA188" s="10">
        <v>5</v>
      </c>
      <c r="AB188" s="10">
        <v>2.12</v>
      </c>
      <c r="AC188" s="10">
        <v>120.96</v>
      </c>
      <c r="AD188" s="10">
        <v>137.21</v>
      </c>
      <c r="AE188" s="28">
        <v>6.81</v>
      </c>
      <c r="AF188" s="28">
        <v>2.54</v>
      </c>
      <c r="AG188" s="28">
        <v>152.03</v>
      </c>
      <c r="AH188" s="10">
        <v>166.13</v>
      </c>
      <c r="AI188" s="28">
        <v>8.77</v>
      </c>
      <c r="AJ188" s="28">
        <v>2.89</v>
      </c>
      <c r="AK188" s="28">
        <v>172.49</v>
      </c>
      <c r="AL188" s="10">
        <v>187.34</v>
      </c>
      <c r="AM188" s="9">
        <v>41</v>
      </c>
      <c r="AN188" s="9">
        <v>22</v>
      </c>
      <c r="AO188" s="9">
        <v>12</v>
      </c>
      <c r="AP188" s="9">
        <v>12</v>
      </c>
      <c r="AQ188" s="9">
        <v>4</v>
      </c>
    </row>
    <row r="189" spans="1:43">
      <c r="A189" s="12">
        <v>43769</v>
      </c>
      <c r="B189" s="10">
        <v>3.16</v>
      </c>
      <c r="C189" s="10">
        <v>1.64</v>
      </c>
      <c r="D189" s="10">
        <v>77.959999999999994</v>
      </c>
      <c r="E189" s="10">
        <v>82.79</v>
      </c>
      <c r="F189" s="10">
        <v>4.57</v>
      </c>
      <c r="G189" s="10">
        <v>1.8</v>
      </c>
      <c r="H189" s="10">
        <v>78.040000000000006</v>
      </c>
      <c r="I189" s="10">
        <v>95.24</v>
      </c>
      <c r="J189" s="10">
        <v>6.71</v>
      </c>
      <c r="K189" s="10">
        <v>2.08</v>
      </c>
      <c r="L189" s="10">
        <v>94.22</v>
      </c>
      <c r="M189" s="10">
        <v>109.92</v>
      </c>
      <c r="N189" s="10">
        <v>9.07</v>
      </c>
      <c r="O189" s="10">
        <v>2.31</v>
      </c>
      <c r="P189" s="10">
        <v>100.81</v>
      </c>
      <c r="Q189" s="10">
        <v>116.71</v>
      </c>
      <c r="R189" s="9">
        <v>46</v>
      </c>
      <c r="S189" s="9">
        <v>12</v>
      </c>
      <c r="T189" s="9">
        <v>13</v>
      </c>
      <c r="U189" s="9">
        <v>10</v>
      </c>
      <c r="V189" s="9">
        <v>6</v>
      </c>
      <c r="W189" s="10">
        <v>3.29</v>
      </c>
      <c r="X189" s="10">
        <v>2.02</v>
      </c>
      <c r="Y189" s="10">
        <v>115.75</v>
      </c>
      <c r="Z189" s="10">
        <v>120.75</v>
      </c>
      <c r="AA189" s="10">
        <v>5.01</v>
      </c>
      <c r="AB189" s="10">
        <v>2.21</v>
      </c>
      <c r="AC189" s="10">
        <v>119.26</v>
      </c>
      <c r="AD189" s="10">
        <v>136.46</v>
      </c>
      <c r="AE189" s="28">
        <v>6.81</v>
      </c>
      <c r="AF189" s="28">
        <v>2.64</v>
      </c>
      <c r="AG189" s="28">
        <v>150.57</v>
      </c>
      <c r="AH189" s="10">
        <v>166.27</v>
      </c>
      <c r="AI189" s="28">
        <v>8.7200000000000006</v>
      </c>
      <c r="AJ189" s="28">
        <v>3.01</v>
      </c>
      <c r="AK189" s="28">
        <v>170.9</v>
      </c>
      <c r="AL189" s="10">
        <v>186.8</v>
      </c>
      <c r="AM189" s="9">
        <v>38</v>
      </c>
      <c r="AN189" s="9">
        <v>20</v>
      </c>
      <c r="AO189" s="9">
        <v>12</v>
      </c>
      <c r="AP189" s="9">
        <v>12</v>
      </c>
      <c r="AQ189" s="9">
        <v>4</v>
      </c>
    </row>
    <row r="190" spans="1:43">
      <c r="A190" s="12">
        <v>43799</v>
      </c>
      <c r="B190" s="10">
        <v>3.12</v>
      </c>
      <c r="C190" s="10">
        <v>1.48</v>
      </c>
      <c r="D190" s="10">
        <v>77.56</v>
      </c>
      <c r="E190" s="10">
        <v>83.54</v>
      </c>
      <c r="F190" s="10">
        <v>4.47</v>
      </c>
      <c r="G190" s="10">
        <v>1.65</v>
      </c>
      <c r="H190" s="10">
        <v>76.12</v>
      </c>
      <c r="I190" s="10">
        <v>95.92</v>
      </c>
      <c r="J190" s="10">
        <v>6.59</v>
      </c>
      <c r="K190" s="10">
        <v>1.96</v>
      </c>
      <c r="L190" s="10">
        <v>93.48</v>
      </c>
      <c r="M190" s="10">
        <v>111.58</v>
      </c>
      <c r="N190" s="10">
        <v>8.48</v>
      </c>
      <c r="O190" s="10">
        <v>2.1800000000000002</v>
      </c>
      <c r="P190" s="10">
        <v>97.97</v>
      </c>
      <c r="Q190" s="10">
        <v>114.82</v>
      </c>
      <c r="R190" s="9">
        <v>45</v>
      </c>
      <c r="S190" s="9">
        <v>13</v>
      </c>
      <c r="T190" s="9">
        <v>12</v>
      </c>
      <c r="U190" s="9">
        <v>6</v>
      </c>
      <c r="V190" s="9">
        <v>6</v>
      </c>
      <c r="W190" s="10">
        <v>3.28</v>
      </c>
      <c r="X190" s="10">
        <v>1.82</v>
      </c>
      <c r="Y190" s="10">
        <v>111.41</v>
      </c>
      <c r="Z190" s="10">
        <v>117.52</v>
      </c>
      <c r="AA190" s="10">
        <v>5.0199999999999996</v>
      </c>
      <c r="AB190" s="10">
        <v>2.0299999999999998</v>
      </c>
      <c r="AC190" s="10">
        <v>113.67</v>
      </c>
      <c r="AD190" s="10">
        <v>133.47</v>
      </c>
      <c r="AE190" s="28">
        <v>6.77</v>
      </c>
      <c r="AF190" s="28">
        <v>2.44</v>
      </c>
      <c r="AG190" s="28">
        <v>141.69999999999999</v>
      </c>
      <c r="AH190" s="10">
        <v>159.80000000000001</v>
      </c>
      <c r="AI190" s="28">
        <v>8.52</v>
      </c>
      <c r="AJ190" s="28">
        <v>2.88</v>
      </c>
      <c r="AK190" s="28">
        <v>167.49</v>
      </c>
      <c r="AL190" s="10">
        <v>184.34</v>
      </c>
      <c r="AM190" s="9">
        <v>37</v>
      </c>
      <c r="AN190" s="9">
        <v>20</v>
      </c>
      <c r="AO190" s="9">
        <v>14</v>
      </c>
      <c r="AP190" s="9">
        <v>12</v>
      </c>
      <c r="AQ190" s="9">
        <v>3</v>
      </c>
    </row>
    <row r="191" spans="1:43">
      <c r="A191" s="12">
        <v>43830</v>
      </c>
      <c r="B191" s="10">
        <v>3.08</v>
      </c>
      <c r="C191" s="10">
        <v>1.67</v>
      </c>
      <c r="D191" s="10">
        <v>71.05</v>
      </c>
      <c r="E191" s="10">
        <v>76.39</v>
      </c>
      <c r="F191" s="10">
        <v>4.55</v>
      </c>
      <c r="G191" s="10">
        <v>1.88</v>
      </c>
      <c r="H191" s="10">
        <v>69.510000000000005</v>
      </c>
      <c r="I191" s="10">
        <v>88.91</v>
      </c>
      <c r="J191" s="10">
        <v>6.74</v>
      </c>
      <c r="K191" s="10">
        <v>2.2000000000000002</v>
      </c>
      <c r="L191" s="10">
        <v>87.37</v>
      </c>
      <c r="M191" s="10">
        <v>106.57</v>
      </c>
      <c r="N191" s="10">
        <v>9.01</v>
      </c>
      <c r="O191" s="10">
        <v>2.4900000000000002</v>
      </c>
      <c r="P191" s="10">
        <v>96.45</v>
      </c>
      <c r="Q191" s="10">
        <v>111.95</v>
      </c>
      <c r="R191" s="9">
        <v>45</v>
      </c>
      <c r="S191" s="9">
        <v>11</v>
      </c>
      <c r="T191" s="9">
        <v>13</v>
      </c>
      <c r="U191" s="9">
        <v>9</v>
      </c>
      <c r="V191" s="9">
        <v>6</v>
      </c>
      <c r="W191" s="10">
        <v>3.16</v>
      </c>
      <c r="X191" s="10">
        <v>1.99</v>
      </c>
      <c r="Y191" s="10">
        <v>103.24</v>
      </c>
      <c r="Z191" s="10">
        <v>108.73</v>
      </c>
      <c r="AA191" s="10">
        <v>4.97</v>
      </c>
      <c r="AB191" s="10">
        <v>2.31</v>
      </c>
      <c r="AC191" s="10">
        <v>112.18</v>
      </c>
      <c r="AD191" s="10">
        <v>131.58000000000001</v>
      </c>
      <c r="AE191" s="28">
        <v>6.93</v>
      </c>
      <c r="AF191" s="28">
        <v>2.75</v>
      </c>
      <c r="AG191" s="28">
        <v>142.34</v>
      </c>
      <c r="AH191" s="10">
        <v>161.54</v>
      </c>
      <c r="AI191" s="28">
        <v>8.7200000000000006</v>
      </c>
      <c r="AJ191" s="28">
        <v>3.1</v>
      </c>
      <c r="AK191" s="28">
        <v>157.37</v>
      </c>
      <c r="AL191" s="10">
        <v>172.87</v>
      </c>
      <c r="AM191" s="9">
        <v>37</v>
      </c>
      <c r="AN191" s="9">
        <v>17</v>
      </c>
      <c r="AO191" s="9">
        <v>14</v>
      </c>
      <c r="AP191" s="9">
        <v>14</v>
      </c>
      <c r="AQ191" s="9">
        <v>4</v>
      </c>
    </row>
    <row r="192" spans="1:43">
      <c r="A192" s="12">
        <v>43861</v>
      </c>
      <c r="B192" s="10">
        <v>3.07</v>
      </c>
      <c r="C192" s="10">
        <v>1.37</v>
      </c>
      <c r="D192" s="10">
        <v>73.53</v>
      </c>
      <c r="E192" s="10">
        <v>75.16</v>
      </c>
      <c r="F192" s="10">
        <v>4.5599999999999996</v>
      </c>
      <c r="G192" s="10">
        <v>1.5</v>
      </c>
      <c r="H192" s="10">
        <v>70.08</v>
      </c>
      <c r="I192" s="10">
        <v>83.98</v>
      </c>
      <c r="J192" s="10">
        <v>6.71</v>
      </c>
      <c r="K192" s="10">
        <v>1.76</v>
      </c>
      <c r="L192" s="10">
        <v>83.93</v>
      </c>
      <c r="M192" s="10">
        <v>98.63</v>
      </c>
      <c r="N192" s="10">
        <v>8.98</v>
      </c>
      <c r="O192" s="10">
        <v>1.96</v>
      </c>
      <c r="P192" s="10">
        <v>86.96</v>
      </c>
      <c r="Q192" s="10">
        <v>100.86</v>
      </c>
      <c r="R192" s="9">
        <v>44</v>
      </c>
      <c r="S192" s="9">
        <v>12</v>
      </c>
      <c r="T192" s="9">
        <v>13</v>
      </c>
      <c r="U192" s="9">
        <v>9</v>
      </c>
      <c r="V192" s="9">
        <v>6</v>
      </c>
      <c r="W192" s="10">
        <v>3.23</v>
      </c>
      <c r="X192" s="10">
        <v>1.69</v>
      </c>
      <c r="Y192" s="10">
        <v>105.06</v>
      </c>
      <c r="Z192" s="10">
        <v>106.81</v>
      </c>
      <c r="AA192" s="10">
        <v>5</v>
      </c>
      <c r="AB192" s="10">
        <v>1.87</v>
      </c>
      <c r="AC192" s="10">
        <v>106.47</v>
      </c>
      <c r="AD192" s="10">
        <v>120.37</v>
      </c>
      <c r="AE192" s="28">
        <v>6.81</v>
      </c>
      <c r="AF192" s="28">
        <v>2.2599999999999998</v>
      </c>
      <c r="AG192" s="28">
        <v>133.69999999999999</v>
      </c>
      <c r="AH192" s="10">
        <v>148.4</v>
      </c>
      <c r="AI192" s="28">
        <v>8.66</v>
      </c>
      <c r="AJ192" s="28">
        <v>2.58</v>
      </c>
      <c r="AK192" s="28">
        <v>148.88999999999999</v>
      </c>
      <c r="AL192" s="10">
        <v>162.79</v>
      </c>
      <c r="AM192" s="9">
        <v>37</v>
      </c>
      <c r="AN192" s="9">
        <v>20</v>
      </c>
      <c r="AO192" s="9">
        <v>14</v>
      </c>
      <c r="AP192" s="9">
        <v>14</v>
      </c>
      <c r="AQ192" s="9">
        <v>4</v>
      </c>
    </row>
    <row r="193" spans="1:43">
      <c r="A193" s="12">
        <v>43890</v>
      </c>
      <c r="B193" s="10">
        <v>3.03</v>
      </c>
      <c r="C193" s="10">
        <v>1.28</v>
      </c>
      <c r="D193" s="10">
        <v>82.59</v>
      </c>
      <c r="E193" s="10">
        <v>78.349999999999994</v>
      </c>
      <c r="F193" s="10">
        <v>4.5599999999999996</v>
      </c>
      <c r="G193" s="10">
        <v>1.4</v>
      </c>
      <c r="H193" s="10">
        <v>77.02</v>
      </c>
      <c r="I193" s="10">
        <v>86.93</v>
      </c>
      <c r="J193" s="10">
        <v>6.73</v>
      </c>
      <c r="K193" s="10">
        <v>1.64</v>
      </c>
      <c r="L193" s="10">
        <v>89.47</v>
      </c>
      <c r="M193" s="10">
        <v>101.35</v>
      </c>
      <c r="N193" s="10">
        <v>9.15</v>
      </c>
      <c r="O193" s="10">
        <v>1.82</v>
      </c>
      <c r="P193" s="10">
        <v>90.42</v>
      </c>
      <c r="Q193" s="10">
        <v>100.52</v>
      </c>
      <c r="R193" s="9">
        <v>45</v>
      </c>
      <c r="S193" s="9">
        <v>11</v>
      </c>
      <c r="T193" s="9">
        <v>13</v>
      </c>
      <c r="U193" s="9">
        <v>10</v>
      </c>
      <c r="V193" s="9">
        <v>6</v>
      </c>
      <c r="W193" s="10">
        <v>3.24</v>
      </c>
      <c r="X193" s="10">
        <v>1.63</v>
      </c>
      <c r="Y193" s="10">
        <v>117.03</v>
      </c>
      <c r="Z193" s="10">
        <v>112.91</v>
      </c>
      <c r="AA193" s="10">
        <v>5</v>
      </c>
      <c r="AB193" s="10">
        <v>1.81</v>
      </c>
      <c r="AC193" s="10">
        <v>118.12</v>
      </c>
      <c r="AD193" s="10">
        <v>128.03</v>
      </c>
      <c r="AE193" s="28">
        <v>6.8</v>
      </c>
      <c r="AF193" s="28">
        <v>2.21</v>
      </c>
      <c r="AG193" s="28">
        <v>146.21</v>
      </c>
      <c r="AH193" s="10">
        <v>158.08000000000001</v>
      </c>
      <c r="AI193" s="28">
        <v>8.6199999999999992</v>
      </c>
      <c r="AJ193" s="28">
        <v>2.5</v>
      </c>
      <c r="AK193" s="28">
        <v>158</v>
      </c>
      <c r="AL193" s="10">
        <v>168.1</v>
      </c>
      <c r="AM193" s="9">
        <v>36</v>
      </c>
      <c r="AN193" s="9">
        <v>21</v>
      </c>
      <c r="AO193" s="9">
        <v>13</v>
      </c>
      <c r="AP193" s="9">
        <v>14</v>
      </c>
      <c r="AQ193" s="9">
        <v>4</v>
      </c>
    </row>
    <row r="194" spans="1:43">
      <c r="A194" s="12">
        <v>43921</v>
      </c>
      <c r="B194" s="10">
        <v>3.06</v>
      </c>
      <c r="C194" s="10">
        <v>1.96</v>
      </c>
      <c r="D194" s="10">
        <v>158.87</v>
      </c>
      <c r="E194" s="10">
        <v>172.65</v>
      </c>
      <c r="F194" s="10">
        <v>4.58</v>
      </c>
      <c r="G194" s="10">
        <v>2.23</v>
      </c>
      <c r="H194" s="10">
        <v>166.21</v>
      </c>
      <c r="I194" s="10">
        <v>189.32</v>
      </c>
      <c r="J194" s="10">
        <v>6.73</v>
      </c>
      <c r="K194" s="10">
        <v>2.5</v>
      </c>
      <c r="L194" s="10">
        <v>178.58</v>
      </c>
      <c r="M194" s="10">
        <v>201.6</v>
      </c>
      <c r="N194" s="10">
        <v>9.1199999999999992</v>
      </c>
      <c r="O194" s="10">
        <v>2.71</v>
      </c>
      <c r="P194" s="10">
        <v>180.58</v>
      </c>
      <c r="Q194" s="10">
        <v>194.73</v>
      </c>
      <c r="R194" s="9">
        <v>38</v>
      </c>
      <c r="S194" s="9">
        <v>12</v>
      </c>
      <c r="T194" s="9">
        <v>13</v>
      </c>
      <c r="U194" s="9">
        <v>9</v>
      </c>
      <c r="V194" s="9">
        <v>6</v>
      </c>
      <c r="W194" s="10">
        <v>3.24</v>
      </c>
      <c r="X194" s="10">
        <v>2.35</v>
      </c>
      <c r="Y194" s="10">
        <v>197.23</v>
      </c>
      <c r="Z194" s="10">
        <v>211.21</v>
      </c>
      <c r="AA194" s="10">
        <v>5.01</v>
      </c>
      <c r="AB194" s="10">
        <v>2.77</v>
      </c>
      <c r="AC194" s="10">
        <v>220.23</v>
      </c>
      <c r="AD194" s="10">
        <v>243.34</v>
      </c>
      <c r="AE194" s="28">
        <v>6.79</v>
      </c>
      <c r="AF194" s="28">
        <v>3.3</v>
      </c>
      <c r="AG194" s="28">
        <v>258.45999999999998</v>
      </c>
      <c r="AH194" s="10">
        <v>281.47000000000003</v>
      </c>
      <c r="AI194" s="28">
        <v>8.57</v>
      </c>
      <c r="AJ194" s="28">
        <v>3.8</v>
      </c>
      <c r="AK194" s="28">
        <v>289.45</v>
      </c>
      <c r="AL194" s="10">
        <v>303.60000000000002</v>
      </c>
      <c r="AM194" s="9">
        <v>38</v>
      </c>
      <c r="AN194" s="9">
        <v>21</v>
      </c>
      <c r="AO194" s="9">
        <v>15</v>
      </c>
      <c r="AP194" s="9">
        <v>11</v>
      </c>
      <c r="AQ194" s="9">
        <v>4</v>
      </c>
    </row>
    <row r="195" spans="1:43">
      <c r="A195" s="12">
        <v>43951</v>
      </c>
      <c r="B195" s="10">
        <v>3.06</v>
      </c>
      <c r="C195" s="10">
        <v>1.73</v>
      </c>
      <c r="D195" s="10">
        <v>143.24</v>
      </c>
      <c r="E195" s="10">
        <v>147.52000000000001</v>
      </c>
      <c r="F195" s="10">
        <v>4.59</v>
      </c>
      <c r="G195" s="10">
        <v>1.95</v>
      </c>
      <c r="H195" s="10">
        <v>144.81</v>
      </c>
      <c r="I195" s="10">
        <v>153.71</v>
      </c>
      <c r="J195" s="10">
        <v>6.76</v>
      </c>
      <c r="K195" s="10">
        <v>2.23</v>
      </c>
      <c r="L195" s="10">
        <v>153.91</v>
      </c>
      <c r="M195" s="10">
        <v>162.51</v>
      </c>
      <c r="N195" s="10">
        <v>9.2100000000000009</v>
      </c>
      <c r="O195" s="10">
        <v>2.4300000000000002</v>
      </c>
      <c r="P195" s="10">
        <v>150.58000000000001</v>
      </c>
      <c r="Q195" s="10">
        <v>154.08000000000001</v>
      </c>
      <c r="R195" s="9">
        <v>35</v>
      </c>
      <c r="S195" s="9">
        <v>13</v>
      </c>
      <c r="T195" s="9">
        <v>12</v>
      </c>
      <c r="U195" s="9">
        <v>10</v>
      </c>
      <c r="V195" s="9">
        <v>6</v>
      </c>
      <c r="W195" s="10">
        <v>3.27</v>
      </c>
      <c r="X195" s="10">
        <v>2.38</v>
      </c>
      <c r="Y195" s="10">
        <v>208.53</v>
      </c>
      <c r="Z195" s="10">
        <v>213.13</v>
      </c>
      <c r="AA195" s="10">
        <v>5.0199999999999996</v>
      </c>
      <c r="AB195" s="10">
        <v>2.89</v>
      </c>
      <c r="AC195" s="10">
        <v>238.66</v>
      </c>
      <c r="AD195" s="10">
        <v>247.56</v>
      </c>
      <c r="AE195" s="28">
        <v>6.93</v>
      </c>
      <c r="AF195" s="28">
        <v>3.63</v>
      </c>
      <c r="AG195" s="28">
        <v>293.14999999999998</v>
      </c>
      <c r="AH195" s="10">
        <v>301.75</v>
      </c>
      <c r="AI195" s="28">
        <v>8.9</v>
      </c>
      <c r="AJ195" s="28">
        <v>3.97</v>
      </c>
      <c r="AK195" s="28">
        <v>304.08</v>
      </c>
      <c r="AL195" s="10">
        <v>307.58</v>
      </c>
      <c r="AM195" s="9">
        <v>39</v>
      </c>
      <c r="AN195" s="9">
        <v>19</v>
      </c>
      <c r="AO195" s="9">
        <v>16</v>
      </c>
      <c r="AP195" s="9">
        <v>12</v>
      </c>
      <c r="AQ195" s="9">
        <v>4</v>
      </c>
    </row>
    <row r="196" spans="1:43">
      <c r="A196" s="12">
        <v>43982</v>
      </c>
      <c r="B196" s="10">
        <v>2.99</v>
      </c>
      <c r="C196" s="10">
        <v>1.55</v>
      </c>
      <c r="D196" s="10">
        <v>126.96</v>
      </c>
      <c r="E196" s="10">
        <v>128.96</v>
      </c>
      <c r="F196" s="10">
        <v>4.51</v>
      </c>
      <c r="G196" s="10">
        <v>1.69</v>
      </c>
      <c r="H196" s="10">
        <v>123.1</v>
      </c>
      <c r="I196" s="10">
        <v>129.9</v>
      </c>
      <c r="J196" s="10">
        <v>6.74</v>
      </c>
      <c r="K196" s="10">
        <v>2.02</v>
      </c>
      <c r="L196" s="10">
        <v>138.22999999999999</v>
      </c>
      <c r="M196" s="10">
        <v>142.72999999999999</v>
      </c>
      <c r="N196" s="10">
        <v>9.15</v>
      </c>
      <c r="O196" s="10">
        <v>2.35</v>
      </c>
      <c r="P196" s="10">
        <v>147.11000000000001</v>
      </c>
      <c r="Q196" s="10">
        <v>146.11000000000001</v>
      </c>
      <c r="R196" s="9">
        <v>42</v>
      </c>
      <c r="S196" s="9">
        <v>13</v>
      </c>
      <c r="T196" s="9">
        <v>12</v>
      </c>
      <c r="U196" s="9">
        <v>10</v>
      </c>
      <c r="V196" s="9">
        <v>6</v>
      </c>
      <c r="W196" s="10">
        <v>3.32</v>
      </c>
      <c r="X196" s="10">
        <v>2.2200000000000002</v>
      </c>
      <c r="Y196" s="10">
        <v>193.91</v>
      </c>
      <c r="Z196" s="10">
        <v>196.22</v>
      </c>
      <c r="AA196" s="10">
        <v>5</v>
      </c>
      <c r="AB196" s="10">
        <v>2.62</v>
      </c>
      <c r="AC196" s="10">
        <v>216.3</v>
      </c>
      <c r="AD196" s="10">
        <v>223.1</v>
      </c>
      <c r="AE196" s="28">
        <v>6.94</v>
      </c>
      <c r="AF196" s="28">
        <v>3.28</v>
      </c>
      <c r="AG196" s="28">
        <v>263.75</v>
      </c>
      <c r="AH196" s="10">
        <v>268.25</v>
      </c>
      <c r="AI196" s="28">
        <v>8.99</v>
      </c>
      <c r="AJ196" s="28">
        <v>3.58</v>
      </c>
      <c r="AK196" s="28">
        <v>270.41000000000003</v>
      </c>
      <c r="AL196" s="10">
        <v>269.41000000000003</v>
      </c>
      <c r="AM196" s="9">
        <v>38</v>
      </c>
      <c r="AN196" s="9">
        <v>20</v>
      </c>
      <c r="AO196" s="9">
        <v>18</v>
      </c>
      <c r="AP196" s="9">
        <v>13</v>
      </c>
      <c r="AQ196" s="9">
        <v>5</v>
      </c>
    </row>
    <row r="197" spans="1:43">
      <c r="A197" s="12">
        <v>44012</v>
      </c>
      <c r="B197" s="10">
        <v>2.93</v>
      </c>
      <c r="C197" s="10">
        <v>1.32</v>
      </c>
      <c r="D197" s="10">
        <v>108.79</v>
      </c>
      <c r="E197" s="10">
        <v>107.01</v>
      </c>
      <c r="F197" s="10">
        <v>4.55</v>
      </c>
      <c r="G197" s="10">
        <v>1.48</v>
      </c>
      <c r="H197" s="10">
        <v>105.45</v>
      </c>
      <c r="I197" s="10">
        <v>108.9</v>
      </c>
      <c r="J197" s="10">
        <v>6.79</v>
      </c>
      <c r="K197" s="10">
        <v>1.82</v>
      </c>
      <c r="L197" s="10">
        <v>120.83</v>
      </c>
      <c r="M197" s="10">
        <v>123.33</v>
      </c>
      <c r="N197" s="10">
        <v>9.19</v>
      </c>
      <c r="O197" s="10">
        <v>2.12</v>
      </c>
      <c r="P197" s="10">
        <v>125.97</v>
      </c>
      <c r="Q197" s="10">
        <v>124.67</v>
      </c>
      <c r="R197" s="9">
        <v>41</v>
      </c>
      <c r="S197" s="9">
        <v>11</v>
      </c>
      <c r="T197" s="9">
        <v>11</v>
      </c>
      <c r="U197" s="9">
        <v>11</v>
      </c>
      <c r="V197" s="9">
        <v>6</v>
      </c>
      <c r="W197" s="10">
        <v>3.34</v>
      </c>
      <c r="X197" s="10">
        <v>1.99</v>
      </c>
      <c r="Y197" s="10">
        <v>175.09</v>
      </c>
      <c r="Z197" s="10">
        <v>173.58</v>
      </c>
      <c r="AA197" s="10">
        <v>4.97</v>
      </c>
      <c r="AB197" s="10">
        <v>2.37</v>
      </c>
      <c r="AC197" s="10">
        <v>194.3</v>
      </c>
      <c r="AD197" s="10">
        <v>197.75</v>
      </c>
      <c r="AE197" s="28">
        <v>6.91</v>
      </c>
      <c r="AF197" s="28">
        <v>3.02</v>
      </c>
      <c r="AG197" s="28">
        <v>240.84</v>
      </c>
      <c r="AH197" s="10">
        <v>243.34</v>
      </c>
      <c r="AI197" s="28">
        <v>9.01</v>
      </c>
      <c r="AJ197" s="28">
        <v>3.32</v>
      </c>
      <c r="AK197" s="28">
        <v>246.61</v>
      </c>
      <c r="AL197" s="10">
        <v>245.31</v>
      </c>
      <c r="AM197" s="9">
        <v>42</v>
      </c>
      <c r="AN197" s="9">
        <v>22</v>
      </c>
      <c r="AO197" s="9">
        <v>18</v>
      </c>
      <c r="AP197" s="9">
        <v>14</v>
      </c>
      <c r="AQ197" s="9">
        <v>5</v>
      </c>
    </row>
    <row r="198" spans="1:43">
      <c r="A198" s="12">
        <v>44043</v>
      </c>
      <c r="B198" s="10">
        <v>2.88</v>
      </c>
      <c r="C198" s="10">
        <v>1.01</v>
      </c>
      <c r="D198" s="10">
        <v>81.44</v>
      </c>
      <c r="E198" s="10">
        <v>74.67</v>
      </c>
      <c r="F198" s="10">
        <v>4.54</v>
      </c>
      <c r="G198" s="10">
        <v>1.17</v>
      </c>
      <c r="H198" s="10">
        <v>81.02</v>
      </c>
      <c r="I198" s="10">
        <v>77.819999999999993</v>
      </c>
      <c r="J198" s="10">
        <v>6.79</v>
      </c>
      <c r="K198" s="10">
        <v>1.49</v>
      </c>
      <c r="L198" s="10">
        <v>97.16</v>
      </c>
      <c r="M198" s="10">
        <v>94.46</v>
      </c>
      <c r="N198" s="10">
        <v>9.11</v>
      </c>
      <c r="O198" s="10">
        <v>1.71</v>
      </c>
      <c r="P198" s="10">
        <v>95.58</v>
      </c>
      <c r="Q198" s="10">
        <v>89.31</v>
      </c>
      <c r="R198" s="9">
        <v>42</v>
      </c>
      <c r="S198" s="9">
        <v>10</v>
      </c>
      <c r="T198" s="9">
        <v>11</v>
      </c>
      <c r="U198" s="9">
        <v>10</v>
      </c>
      <c r="V198" s="9">
        <v>7</v>
      </c>
      <c r="W198" s="10">
        <v>3.35</v>
      </c>
      <c r="X198" s="10">
        <v>1.73</v>
      </c>
      <c r="Y198" s="10">
        <v>153.11000000000001</v>
      </c>
      <c r="Z198" s="10">
        <v>146.58000000000001</v>
      </c>
      <c r="AA198" s="10">
        <v>4.99</v>
      </c>
      <c r="AB198" s="10">
        <v>2.06</v>
      </c>
      <c r="AC198" s="10">
        <v>170.02</v>
      </c>
      <c r="AD198" s="10">
        <v>166.82</v>
      </c>
      <c r="AE198" s="28">
        <v>6.88</v>
      </c>
      <c r="AF198" s="28">
        <v>2.62</v>
      </c>
      <c r="AG198" s="28">
        <v>210.69</v>
      </c>
      <c r="AH198" s="10">
        <v>207.99</v>
      </c>
      <c r="AI198" s="28">
        <v>8.9</v>
      </c>
      <c r="AJ198" s="28">
        <v>2.78</v>
      </c>
      <c r="AK198" s="28">
        <v>202.84</v>
      </c>
      <c r="AL198" s="10">
        <v>196.57</v>
      </c>
      <c r="AM198" s="9">
        <v>42</v>
      </c>
      <c r="AN198" s="9">
        <v>21</v>
      </c>
      <c r="AO198" s="9">
        <v>20</v>
      </c>
      <c r="AP198" s="9">
        <v>13</v>
      </c>
      <c r="AQ198" s="9">
        <v>5</v>
      </c>
    </row>
    <row r="199" spans="1:43">
      <c r="A199" s="12">
        <v>44074</v>
      </c>
      <c r="B199" s="10">
        <v>2.86</v>
      </c>
      <c r="C199" s="10">
        <v>0.92</v>
      </c>
      <c r="D199" s="10">
        <v>72.44</v>
      </c>
      <c r="E199" s="10">
        <v>66.150000000000006</v>
      </c>
      <c r="F199" s="10">
        <v>4.5599999999999996</v>
      </c>
      <c r="G199" s="10">
        <v>1.1299999999999999</v>
      </c>
      <c r="H199" s="10">
        <v>73.33</v>
      </c>
      <c r="I199" s="10">
        <v>70.930000000000007</v>
      </c>
      <c r="J199" s="10">
        <v>6.79</v>
      </c>
      <c r="K199" s="10">
        <v>1.52</v>
      </c>
      <c r="L199" s="10">
        <v>90.9</v>
      </c>
      <c r="M199" s="10">
        <v>86.4</v>
      </c>
      <c r="N199" s="10">
        <v>9.08</v>
      </c>
      <c r="O199" s="10">
        <v>1.8</v>
      </c>
      <c r="P199" s="10">
        <v>89.77</v>
      </c>
      <c r="Q199" s="10">
        <v>81.48</v>
      </c>
      <c r="R199" s="9">
        <v>42</v>
      </c>
      <c r="S199" s="9">
        <v>9</v>
      </c>
      <c r="T199" s="9">
        <v>12</v>
      </c>
      <c r="U199" s="9">
        <v>9</v>
      </c>
      <c r="V199" s="9">
        <v>7</v>
      </c>
      <c r="W199" s="10">
        <v>3.35</v>
      </c>
      <c r="X199" s="10">
        <v>1.65</v>
      </c>
      <c r="Y199" s="10">
        <v>144.75</v>
      </c>
      <c r="Z199" s="10">
        <v>138.69</v>
      </c>
      <c r="AA199" s="10">
        <v>4.9800000000000004</v>
      </c>
      <c r="AB199" s="10">
        <v>1.99</v>
      </c>
      <c r="AC199" s="10">
        <v>159.18</v>
      </c>
      <c r="AD199" s="10">
        <v>156.78</v>
      </c>
      <c r="AE199" s="28">
        <v>6.88</v>
      </c>
      <c r="AF199" s="28">
        <v>2.58</v>
      </c>
      <c r="AG199" s="28">
        <v>196.79</v>
      </c>
      <c r="AH199" s="10">
        <v>192.29</v>
      </c>
      <c r="AI199" s="28">
        <v>8.9</v>
      </c>
      <c r="AJ199" s="28">
        <v>2.77</v>
      </c>
      <c r="AK199" s="28">
        <v>186.93</v>
      </c>
      <c r="AL199" s="10">
        <v>178.64</v>
      </c>
      <c r="AM199" s="9">
        <v>41</v>
      </c>
      <c r="AN199" s="9">
        <v>21</v>
      </c>
      <c r="AO199" s="9">
        <v>20</v>
      </c>
      <c r="AP199" s="9">
        <v>13</v>
      </c>
      <c r="AQ199" s="9">
        <v>5</v>
      </c>
    </row>
    <row r="200" spans="1:43">
      <c r="A200" s="12">
        <v>44104</v>
      </c>
      <c r="B200" s="10">
        <v>2.83</v>
      </c>
      <c r="C200" s="10">
        <v>0.84</v>
      </c>
      <c r="D200" s="10">
        <v>70.930000000000007</v>
      </c>
      <c r="E200" s="10">
        <v>68.12</v>
      </c>
      <c r="F200" s="10">
        <v>4.57</v>
      </c>
      <c r="G200" s="10">
        <v>1.02</v>
      </c>
      <c r="H200" s="10">
        <v>72.819999999999993</v>
      </c>
      <c r="I200" s="10">
        <v>73.02</v>
      </c>
      <c r="J200" s="10">
        <v>6.8</v>
      </c>
      <c r="K200" s="10">
        <v>1.36</v>
      </c>
      <c r="L200" s="10">
        <v>87.04</v>
      </c>
      <c r="M200" s="10">
        <v>87.34</v>
      </c>
      <c r="N200" s="10">
        <v>9</v>
      </c>
      <c r="O200" s="10">
        <v>1.56</v>
      </c>
      <c r="P200" s="10">
        <v>80.819999999999993</v>
      </c>
      <c r="Q200" s="10">
        <v>77.02</v>
      </c>
      <c r="R200" s="9">
        <v>44</v>
      </c>
      <c r="S200" s="9">
        <v>8</v>
      </c>
      <c r="T200" s="9">
        <v>13</v>
      </c>
      <c r="U200" s="9">
        <v>8</v>
      </c>
      <c r="V200" s="9">
        <v>6</v>
      </c>
      <c r="W200" s="10">
        <v>3.33</v>
      </c>
      <c r="X200" s="10">
        <v>1.56</v>
      </c>
      <c r="Y200" s="10">
        <v>142.76</v>
      </c>
      <c r="Z200" s="10">
        <v>140.16999999999999</v>
      </c>
      <c r="AA200" s="10">
        <v>4.96</v>
      </c>
      <c r="AB200" s="10">
        <v>1.9</v>
      </c>
      <c r="AC200" s="10">
        <v>161.56</v>
      </c>
      <c r="AD200" s="10">
        <v>161.76</v>
      </c>
      <c r="AE200" s="28">
        <v>6.89</v>
      </c>
      <c r="AF200" s="28">
        <v>2.5099999999999998</v>
      </c>
      <c r="AG200" s="28">
        <v>201.84</v>
      </c>
      <c r="AH200" s="10">
        <v>202.14</v>
      </c>
      <c r="AI200" s="28">
        <v>8.9600000000000009</v>
      </c>
      <c r="AJ200" s="28">
        <v>2.61</v>
      </c>
      <c r="AK200" s="28">
        <v>186.47</v>
      </c>
      <c r="AL200" s="10">
        <v>182.67</v>
      </c>
      <c r="AM200" s="9">
        <v>40</v>
      </c>
      <c r="AN200" s="9">
        <v>18</v>
      </c>
      <c r="AO200" s="9">
        <v>18</v>
      </c>
      <c r="AP200" s="9">
        <v>11</v>
      </c>
      <c r="AQ200" s="9">
        <v>5</v>
      </c>
    </row>
    <row r="201" spans="1:43">
      <c r="A201" s="12">
        <v>44135</v>
      </c>
      <c r="B201" s="10">
        <v>2.88</v>
      </c>
      <c r="C201" s="10">
        <v>0.71</v>
      </c>
      <c r="D201" s="10">
        <v>60.83</v>
      </c>
      <c r="E201" s="10">
        <v>58.62</v>
      </c>
      <c r="F201" s="10">
        <v>4.5999999999999996</v>
      </c>
      <c r="G201" s="10">
        <v>0.9</v>
      </c>
      <c r="H201" s="10">
        <v>63.91</v>
      </c>
      <c r="I201" s="10">
        <v>61.51</v>
      </c>
      <c r="J201" s="10">
        <v>6.81</v>
      </c>
      <c r="K201" s="10">
        <v>1.24</v>
      </c>
      <c r="L201" s="10">
        <v>76.89</v>
      </c>
      <c r="M201" s="10">
        <v>73.290000000000006</v>
      </c>
      <c r="N201" s="10">
        <v>9.0500000000000007</v>
      </c>
      <c r="O201" s="10">
        <v>1.43</v>
      </c>
      <c r="P201" s="10">
        <v>65.84</v>
      </c>
      <c r="Q201" s="10">
        <v>60.15</v>
      </c>
      <c r="R201" s="9">
        <v>45</v>
      </c>
      <c r="S201" s="9">
        <v>7</v>
      </c>
      <c r="T201" s="9">
        <v>12</v>
      </c>
      <c r="U201" s="9">
        <v>10</v>
      </c>
      <c r="V201" s="9">
        <v>7</v>
      </c>
      <c r="W201" s="10">
        <v>3.43</v>
      </c>
      <c r="X201" s="10">
        <v>1.41</v>
      </c>
      <c r="Y201" s="10">
        <v>130.87</v>
      </c>
      <c r="Z201" s="10">
        <v>128.84</v>
      </c>
      <c r="AA201" s="10">
        <v>4.99</v>
      </c>
      <c r="AB201" s="10">
        <v>1.75</v>
      </c>
      <c r="AC201" s="10">
        <v>149.15</v>
      </c>
      <c r="AD201" s="10">
        <v>146.75</v>
      </c>
      <c r="AE201" s="28">
        <v>6.89</v>
      </c>
      <c r="AF201" s="28">
        <v>2.38</v>
      </c>
      <c r="AG201" s="28">
        <v>190.78</v>
      </c>
      <c r="AH201" s="10">
        <v>187.18</v>
      </c>
      <c r="AI201" s="28">
        <v>9.06</v>
      </c>
      <c r="AJ201" s="28">
        <v>2.54</v>
      </c>
      <c r="AK201" s="28">
        <v>176.47</v>
      </c>
      <c r="AL201" s="10">
        <v>170.78</v>
      </c>
      <c r="AM201" s="9">
        <v>39</v>
      </c>
      <c r="AN201" s="9">
        <v>19</v>
      </c>
      <c r="AO201" s="9">
        <v>20</v>
      </c>
      <c r="AP201" s="9">
        <v>16</v>
      </c>
      <c r="AQ201" s="9">
        <v>5</v>
      </c>
    </row>
    <row r="202" spans="1:43">
      <c r="A202" s="12">
        <v>44165</v>
      </c>
      <c r="B202" s="10">
        <v>2.88</v>
      </c>
      <c r="C202" s="10">
        <v>0.63</v>
      </c>
      <c r="D202" s="10">
        <v>49.92</v>
      </c>
      <c r="E202" s="10">
        <v>51.97</v>
      </c>
      <c r="F202" s="10">
        <v>4.62</v>
      </c>
      <c r="G202" s="10">
        <v>0.85</v>
      </c>
      <c r="H202" s="10">
        <v>51.75</v>
      </c>
      <c r="I202" s="10">
        <v>55.45</v>
      </c>
      <c r="J202" s="10">
        <v>6.82</v>
      </c>
      <c r="K202" s="10">
        <v>1.2</v>
      </c>
      <c r="L202" s="10">
        <v>63.71</v>
      </c>
      <c r="M202" s="10">
        <v>66.5</v>
      </c>
      <c r="N202" s="10">
        <v>9.0399999999999991</v>
      </c>
      <c r="O202" s="10">
        <v>1.43</v>
      </c>
      <c r="P202" s="10">
        <v>55.69</v>
      </c>
      <c r="Q202" s="10">
        <v>53.39</v>
      </c>
      <c r="R202" s="9">
        <v>42</v>
      </c>
      <c r="S202" s="9">
        <v>7</v>
      </c>
      <c r="T202" s="9">
        <v>12</v>
      </c>
      <c r="U202" s="9">
        <v>11</v>
      </c>
      <c r="V202" s="9">
        <v>7</v>
      </c>
      <c r="W202" s="10">
        <v>3.41</v>
      </c>
      <c r="X202" s="10">
        <v>1.18</v>
      </c>
      <c r="Y202" s="10">
        <v>104.92</v>
      </c>
      <c r="Z202" s="10">
        <v>107.1</v>
      </c>
      <c r="AA202" s="10">
        <v>4.99</v>
      </c>
      <c r="AB202" s="10">
        <v>1.53</v>
      </c>
      <c r="AC202" s="10">
        <v>119.54</v>
      </c>
      <c r="AD202" s="10">
        <v>123.24</v>
      </c>
      <c r="AE202" s="28">
        <v>6.89</v>
      </c>
      <c r="AF202" s="28">
        <v>2.15</v>
      </c>
      <c r="AG202" s="28">
        <v>158.59</v>
      </c>
      <c r="AH202" s="10">
        <v>161.38</v>
      </c>
      <c r="AI202" s="28">
        <v>9</v>
      </c>
      <c r="AJ202" s="28">
        <v>2.2999999999999998</v>
      </c>
      <c r="AK202" s="28">
        <v>142.62</v>
      </c>
      <c r="AL202" s="10">
        <v>140.33000000000001</v>
      </c>
      <c r="AM202" s="9">
        <v>39</v>
      </c>
      <c r="AN202" s="9">
        <v>22</v>
      </c>
      <c r="AO202" s="9">
        <v>19</v>
      </c>
      <c r="AP202" s="9">
        <v>16</v>
      </c>
      <c r="AQ202" s="9">
        <v>5</v>
      </c>
    </row>
    <row r="203" spans="1:43">
      <c r="A203" s="12">
        <v>44196</v>
      </c>
      <c r="B203" s="10">
        <v>2.84</v>
      </c>
      <c r="C203" s="10">
        <v>0.62</v>
      </c>
      <c r="D203" s="10">
        <v>47.87</v>
      </c>
      <c r="E203" s="10">
        <v>51.12</v>
      </c>
      <c r="F203" s="10">
        <v>4.63</v>
      </c>
      <c r="G203" s="10">
        <v>0.86</v>
      </c>
      <c r="H203" s="10">
        <v>47.99</v>
      </c>
      <c r="I203" s="10">
        <v>53.59</v>
      </c>
      <c r="J203" s="10">
        <v>6.81</v>
      </c>
      <c r="K203" s="10">
        <v>1.24</v>
      </c>
      <c r="L203" s="10">
        <v>59.68</v>
      </c>
      <c r="M203" s="10">
        <v>63.68</v>
      </c>
      <c r="N203" s="10">
        <v>9.01</v>
      </c>
      <c r="O203" s="10">
        <v>1.51</v>
      </c>
      <c r="P203" s="10">
        <v>52.65</v>
      </c>
      <c r="Q203" s="10">
        <v>53.95</v>
      </c>
      <c r="R203" s="9">
        <v>43</v>
      </c>
      <c r="S203" s="9">
        <v>7</v>
      </c>
      <c r="T203" s="9">
        <v>12</v>
      </c>
      <c r="U203" s="9">
        <v>11</v>
      </c>
      <c r="V203" s="9">
        <v>7</v>
      </c>
      <c r="W203" s="10">
        <v>3.39</v>
      </c>
      <c r="X203" s="10">
        <v>1.1000000000000001</v>
      </c>
      <c r="Y203" s="10">
        <v>96.22</v>
      </c>
      <c r="Z203" s="10">
        <v>99.57</v>
      </c>
      <c r="AA203" s="10">
        <v>4.99</v>
      </c>
      <c r="AB203" s="10">
        <v>1.49</v>
      </c>
      <c r="AC203" s="10">
        <v>110.54</v>
      </c>
      <c r="AD203" s="10">
        <v>116.14</v>
      </c>
      <c r="AE203" s="28">
        <v>6.88</v>
      </c>
      <c r="AF203" s="28">
        <v>2.13</v>
      </c>
      <c r="AG203" s="28">
        <v>148.56</v>
      </c>
      <c r="AH203" s="10">
        <v>152.56</v>
      </c>
      <c r="AI203" s="28">
        <v>8.9600000000000009</v>
      </c>
      <c r="AJ203" s="28">
        <v>2.29</v>
      </c>
      <c r="AK203" s="28">
        <v>130.38999999999999</v>
      </c>
      <c r="AL203" s="10">
        <v>131.69</v>
      </c>
      <c r="AM203" s="9">
        <v>40</v>
      </c>
      <c r="AN203" s="9">
        <v>20</v>
      </c>
      <c r="AO203" s="9">
        <v>19</v>
      </c>
      <c r="AP203" s="9">
        <v>16</v>
      </c>
      <c r="AQ203" s="9">
        <v>5</v>
      </c>
    </row>
    <row r="204" spans="1:43">
      <c r="A204" s="12">
        <v>44227</v>
      </c>
      <c r="B204" s="10">
        <v>2.83</v>
      </c>
      <c r="C204" s="10">
        <v>0.65</v>
      </c>
      <c r="D204" s="10">
        <v>48.81</v>
      </c>
      <c r="E204" s="10">
        <v>53.52</v>
      </c>
      <c r="F204" s="10">
        <v>4.6399999999999997</v>
      </c>
      <c r="G204" s="10">
        <v>0.92</v>
      </c>
      <c r="H204" s="10">
        <v>46.65</v>
      </c>
      <c r="I204" s="10">
        <v>52.35</v>
      </c>
      <c r="J204" s="10">
        <v>6.81</v>
      </c>
      <c r="K204" s="10">
        <v>1.33</v>
      </c>
      <c r="L204" s="10">
        <v>56.6</v>
      </c>
      <c r="M204" s="10">
        <v>57.5</v>
      </c>
      <c r="N204" s="10">
        <v>8.98</v>
      </c>
      <c r="O204" s="10">
        <v>1.66</v>
      </c>
      <c r="P204" s="10">
        <v>51.96</v>
      </c>
      <c r="Q204" s="10">
        <v>53.06</v>
      </c>
      <c r="R204" s="9">
        <v>42</v>
      </c>
      <c r="S204" s="9">
        <v>7</v>
      </c>
      <c r="T204" s="9">
        <v>12</v>
      </c>
      <c r="U204" s="9">
        <v>11</v>
      </c>
      <c r="V204" s="9">
        <v>7</v>
      </c>
      <c r="W204" s="10">
        <v>3.36</v>
      </c>
      <c r="X204" s="10">
        <v>1.07</v>
      </c>
      <c r="Y204" s="10">
        <v>91.55</v>
      </c>
      <c r="Z204" s="10">
        <v>96.35</v>
      </c>
      <c r="AA204" s="10">
        <v>5</v>
      </c>
      <c r="AB204" s="10">
        <v>1.49</v>
      </c>
      <c r="AC204" s="10">
        <v>102.88</v>
      </c>
      <c r="AD204" s="10">
        <v>108.58</v>
      </c>
      <c r="AE204" s="28">
        <v>6.88</v>
      </c>
      <c r="AF204" s="28">
        <v>2.12</v>
      </c>
      <c r="AG204" s="28">
        <v>135.27000000000001</v>
      </c>
      <c r="AH204" s="10">
        <v>136.16999999999999</v>
      </c>
      <c r="AI204" s="28">
        <v>8.91</v>
      </c>
      <c r="AJ204" s="28">
        <v>2.3199999999999998</v>
      </c>
      <c r="AK204" s="28">
        <v>117.31</v>
      </c>
      <c r="AL204" s="10">
        <v>118.41</v>
      </c>
      <c r="AM204" s="9">
        <v>40</v>
      </c>
      <c r="AN204" s="9">
        <v>20</v>
      </c>
      <c r="AO204" s="9">
        <v>19</v>
      </c>
      <c r="AP204" s="9">
        <v>16</v>
      </c>
      <c r="AQ204" s="13">
        <v>5</v>
      </c>
    </row>
    <row r="205" spans="1:43">
      <c r="A205" s="12">
        <v>44255</v>
      </c>
      <c r="B205" s="14">
        <v>2.83</v>
      </c>
      <c r="C205" s="14">
        <v>0.91</v>
      </c>
      <c r="D205" s="14">
        <v>55.58</v>
      </c>
      <c r="E205" s="14">
        <v>79.61</v>
      </c>
      <c r="F205" s="14">
        <v>4.66</v>
      </c>
      <c r="G205" s="14">
        <v>1.42</v>
      </c>
      <c r="H205" s="14">
        <v>53.87</v>
      </c>
      <c r="I205" s="14">
        <v>42.57</v>
      </c>
      <c r="J205" s="14">
        <v>6.8</v>
      </c>
      <c r="K205" s="14">
        <v>2.0099999999999998</v>
      </c>
      <c r="L205" s="14">
        <v>66.150000000000006</v>
      </c>
      <c r="M205" s="14">
        <v>56.87</v>
      </c>
      <c r="N205" s="14">
        <v>8.9499999999999993</v>
      </c>
      <c r="O205" s="14">
        <v>2.52</v>
      </c>
      <c r="P205" s="14">
        <v>71.099999999999994</v>
      </c>
      <c r="Q205" s="14">
        <v>60.22</v>
      </c>
      <c r="R205" s="9">
        <v>40</v>
      </c>
      <c r="S205" s="9">
        <v>8</v>
      </c>
      <c r="T205" s="9">
        <v>11</v>
      </c>
      <c r="U205" s="9">
        <v>11</v>
      </c>
      <c r="V205" s="9">
        <v>7</v>
      </c>
      <c r="W205" s="14">
        <v>3.34</v>
      </c>
      <c r="X205" s="14">
        <v>1.41</v>
      </c>
      <c r="Y205" s="14">
        <v>104.86</v>
      </c>
      <c r="Z205" s="14">
        <v>129.03</v>
      </c>
      <c r="AA205" s="14">
        <v>5</v>
      </c>
      <c r="AB205" s="14">
        <v>2.0099999999999998</v>
      </c>
      <c r="AC205" s="14">
        <v>112.55</v>
      </c>
      <c r="AD205" s="14">
        <v>101.25</v>
      </c>
      <c r="AE205" s="29">
        <v>6.87</v>
      </c>
      <c r="AF205" s="29">
        <v>2.79</v>
      </c>
      <c r="AG205" s="29">
        <v>144.5</v>
      </c>
      <c r="AH205" s="14">
        <v>135.22</v>
      </c>
      <c r="AI205" s="29">
        <v>8.8699999999999992</v>
      </c>
      <c r="AJ205" s="29">
        <v>3.11</v>
      </c>
      <c r="AK205" s="29">
        <v>130.57</v>
      </c>
      <c r="AL205" s="14">
        <v>119.69</v>
      </c>
      <c r="AM205" s="9">
        <v>40</v>
      </c>
      <c r="AN205" s="9">
        <v>21</v>
      </c>
      <c r="AO205" s="9">
        <v>18</v>
      </c>
      <c r="AP205" s="9">
        <v>16</v>
      </c>
      <c r="AQ205" s="9">
        <v>5</v>
      </c>
    </row>
    <row r="206" spans="1:43">
      <c r="A206" s="12">
        <v>44286</v>
      </c>
      <c r="B206" s="14">
        <v>2.81</v>
      </c>
      <c r="C206" s="14">
        <v>0.87</v>
      </c>
      <c r="D206" s="14">
        <v>52.23</v>
      </c>
      <c r="E206" s="14">
        <v>75.83</v>
      </c>
      <c r="F206" s="14">
        <v>4.6500000000000004</v>
      </c>
      <c r="G206" s="14">
        <v>1.41</v>
      </c>
      <c r="H206" s="14">
        <v>50.58</v>
      </c>
      <c r="I206" s="14">
        <v>52.44</v>
      </c>
      <c r="J206" s="14">
        <v>6.79</v>
      </c>
      <c r="K206" s="14">
        <v>2.02</v>
      </c>
      <c r="L206" s="14">
        <v>63.89</v>
      </c>
      <c r="M206" s="14">
        <v>75.88</v>
      </c>
      <c r="N206" s="14">
        <v>8.91</v>
      </c>
      <c r="O206" s="14">
        <v>2.54</v>
      </c>
      <c r="P206" s="14">
        <v>68.540000000000006</v>
      </c>
      <c r="Q206" s="14">
        <v>74.94</v>
      </c>
      <c r="R206" s="9">
        <v>41</v>
      </c>
      <c r="S206" s="9">
        <v>8</v>
      </c>
      <c r="T206" s="9">
        <v>12</v>
      </c>
      <c r="U206" s="9">
        <v>10</v>
      </c>
      <c r="V206" s="9">
        <v>7</v>
      </c>
      <c r="W206" s="14">
        <v>3.38</v>
      </c>
      <c r="X206" s="14">
        <v>1.38</v>
      </c>
      <c r="Y206" s="14">
        <v>103.22</v>
      </c>
      <c r="Z206" s="14">
        <v>126.96</v>
      </c>
      <c r="AA206" s="14">
        <v>4.99</v>
      </c>
      <c r="AB206" s="14">
        <v>2.02</v>
      </c>
      <c r="AC206" s="14">
        <v>112.19</v>
      </c>
      <c r="AD206" s="14">
        <v>114.05</v>
      </c>
      <c r="AE206" s="29">
        <v>6.85</v>
      </c>
      <c r="AF206" s="29">
        <v>2.8</v>
      </c>
      <c r="AG206" s="29">
        <v>142.19</v>
      </c>
      <c r="AH206" s="14">
        <v>154.18</v>
      </c>
      <c r="AI206" s="29">
        <v>8.82</v>
      </c>
      <c r="AJ206" s="29">
        <v>3.15</v>
      </c>
      <c r="AK206" s="29">
        <v>129.94</v>
      </c>
      <c r="AL206" s="14">
        <v>136.34</v>
      </c>
      <c r="AM206" s="9">
        <v>40</v>
      </c>
      <c r="AN206" s="9">
        <v>21</v>
      </c>
      <c r="AO206" s="9">
        <v>18</v>
      </c>
      <c r="AP206" s="9">
        <v>14</v>
      </c>
      <c r="AQ206" s="9">
        <v>5</v>
      </c>
    </row>
    <row r="207" spans="1:43">
      <c r="A207" s="12">
        <v>44316</v>
      </c>
      <c r="B207" s="14">
        <v>2.79</v>
      </c>
      <c r="C207" s="14">
        <v>0.79</v>
      </c>
      <c r="D207" s="14">
        <v>46.08</v>
      </c>
      <c r="E207" s="14">
        <v>48.95</v>
      </c>
      <c r="F207" s="14">
        <v>4.53</v>
      </c>
      <c r="G207" s="14">
        <v>1.3</v>
      </c>
      <c r="H207" s="14">
        <v>44.04</v>
      </c>
      <c r="I207" s="14">
        <v>46.22</v>
      </c>
      <c r="J207" s="14">
        <v>6.96</v>
      </c>
      <c r="K207" s="14">
        <v>1.97</v>
      </c>
      <c r="L207" s="14">
        <v>66.61</v>
      </c>
      <c r="M207" s="14">
        <v>68.78</v>
      </c>
      <c r="N207" s="14">
        <v>8.9700000000000006</v>
      </c>
      <c r="O207" s="14">
        <v>2.42</v>
      </c>
      <c r="P207" s="14">
        <v>67.290000000000006</v>
      </c>
      <c r="Q207" s="14">
        <v>67.790000000000006</v>
      </c>
      <c r="R207" s="9">
        <v>35</v>
      </c>
      <c r="S207" s="9">
        <v>6</v>
      </c>
      <c r="T207" s="9">
        <v>8</v>
      </c>
      <c r="U207" s="9">
        <v>11</v>
      </c>
      <c r="V207" s="9">
        <v>2</v>
      </c>
      <c r="W207" s="14">
        <v>3.44</v>
      </c>
      <c r="X207" s="14">
        <v>1.35</v>
      </c>
      <c r="Y207" s="14">
        <v>102.29</v>
      </c>
      <c r="Z207" s="14">
        <v>105.32</v>
      </c>
      <c r="AA207" s="14">
        <v>5.05</v>
      </c>
      <c r="AB207" s="14">
        <v>1.99</v>
      </c>
      <c r="AC207" s="14">
        <v>113.74</v>
      </c>
      <c r="AD207" s="14">
        <v>115.91</v>
      </c>
      <c r="AE207" s="29">
        <v>6.87</v>
      </c>
      <c r="AF207" s="29">
        <v>2.71</v>
      </c>
      <c r="AG207" s="29">
        <v>140.62</v>
      </c>
      <c r="AH207" s="14">
        <v>142.79</v>
      </c>
      <c r="AI207" s="29">
        <v>8.7799999999999994</v>
      </c>
      <c r="AJ207" s="29">
        <v>3.02</v>
      </c>
      <c r="AK207" s="29">
        <v>126.48</v>
      </c>
      <c r="AL207" s="14">
        <v>126.98</v>
      </c>
      <c r="AM207" s="9">
        <v>34</v>
      </c>
      <c r="AN207" s="9">
        <v>18</v>
      </c>
      <c r="AO207" s="9">
        <v>18</v>
      </c>
      <c r="AP207" s="9">
        <v>14</v>
      </c>
      <c r="AQ207" s="9">
        <v>3</v>
      </c>
    </row>
    <row r="208" spans="1:43">
      <c r="A208" s="12">
        <v>44347</v>
      </c>
      <c r="B208" s="14">
        <v>2.85</v>
      </c>
      <c r="C208" s="14">
        <v>0.83</v>
      </c>
      <c r="D208" s="14">
        <v>46.33</v>
      </c>
      <c r="E208" s="14">
        <v>55.17</v>
      </c>
      <c r="F208" s="14">
        <v>4.72</v>
      </c>
      <c r="G208" s="14">
        <v>1.38</v>
      </c>
      <c r="H208" s="14">
        <v>51.11</v>
      </c>
      <c r="I208" s="14">
        <v>56.51</v>
      </c>
      <c r="J208" s="14">
        <v>6.83</v>
      </c>
      <c r="K208" s="14">
        <v>1.95</v>
      </c>
      <c r="L208" s="14">
        <v>66.91</v>
      </c>
      <c r="M208" s="14">
        <v>73.11</v>
      </c>
      <c r="N208" s="14">
        <v>8.8800000000000008</v>
      </c>
      <c r="O208" s="14">
        <v>2.39</v>
      </c>
      <c r="P208" s="14">
        <v>68.7</v>
      </c>
      <c r="Q208" s="14">
        <v>70.05</v>
      </c>
      <c r="R208" s="9">
        <v>35</v>
      </c>
      <c r="S208" s="9">
        <v>8</v>
      </c>
      <c r="T208" s="9">
        <v>13</v>
      </c>
      <c r="U208" s="9">
        <v>12</v>
      </c>
      <c r="V208" s="9">
        <v>6</v>
      </c>
      <c r="W208" s="14">
        <v>3.4</v>
      </c>
      <c r="X208" s="14">
        <v>1.29</v>
      </c>
      <c r="Y208" s="14">
        <v>92.4</v>
      </c>
      <c r="Z208" s="14">
        <v>101.35</v>
      </c>
      <c r="AA208" s="14">
        <v>5.04</v>
      </c>
      <c r="AB208" s="14">
        <v>1.94</v>
      </c>
      <c r="AC208" s="14">
        <v>107.47</v>
      </c>
      <c r="AD208" s="14">
        <v>112.87</v>
      </c>
      <c r="AE208" s="29">
        <v>6.97</v>
      </c>
      <c r="AF208" s="29">
        <v>2.7</v>
      </c>
      <c r="AG208" s="29">
        <v>141.31</v>
      </c>
      <c r="AH208" s="14">
        <v>147.51</v>
      </c>
      <c r="AI208" s="29">
        <v>9.0399999999999991</v>
      </c>
      <c r="AJ208" s="29">
        <v>3.21</v>
      </c>
      <c r="AK208" s="29">
        <v>150.63</v>
      </c>
      <c r="AL208" s="14">
        <v>151.97999999999999</v>
      </c>
      <c r="AM208" s="9">
        <v>39</v>
      </c>
      <c r="AN208" s="9">
        <v>18</v>
      </c>
      <c r="AO208" s="9">
        <v>18</v>
      </c>
      <c r="AP208" s="9">
        <v>19</v>
      </c>
      <c r="AQ208" s="9">
        <v>5</v>
      </c>
    </row>
    <row r="209" spans="1:43">
      <c r="A209" s="12">
        <v>44377</v>
      </c>
      <c r="B209" s="14">
        <v>2.87</v>
      </c>
      <c r="C209" s="14">
        <v>0.88</v>
      </c>
      <c r="D209" s="14">
        <v>39.97</v>
      </c>
      <c r="E209" s="14">
        <v>46.72</v>
      </c>
      <c r="F209" s="14">
        <v>4.79</v>
      </c>
      <c r="G209" s="14">
        <v>1.41</v>
      </c>
      <c r="H209" s="14">
        <v>50.11</v>
      </c>
      <c r="I209" s="14">
        <v>57.53</v>
      </c>
      <c r="J209" s="14">
        <v>6.84</v>
      </c>
      <c r="K209" s="14">
        <v>1.91</v>
      </c>
      <c r="L209" s="14">
        <v>67.069999999999993</v>
      </c>
      <c r="M209" s="14">
        <v>74.489999999999995</v>
      </c>
      <c r="N209" s="14">
        <v>8.89</v>
      </c>
      <c r="O209" s="14">
        <v>2.2999999999999998</v>
      </c>
      <c r="P209" s="14">
        <v>73.25</v>
      </c>
      <c r="Q209" s="14">
        <v>76.75</v>
      </c>
      <c r="R209" s="9">
        <v>33</v>
      </c>
      <c r="S209" s="9">
        <v>7</v>
      </c>
      <c r="T209" s="9">
        <v>15</v>
      </c>
      <c r="U209" s="9">
        <v>12</v>
      </c>
      <c r="V209" s="9">
        <v>6</v>
      </c>
      <c r="W209" s="9">
        <v>3.39</v>
      </c>
      <c r="X209" s="9">
        <v>1.31</v>
      </c>
      <c r="Y209" s="9">
        <v>83.04</v>
      </c>
      <c r="Z209" s="9">
        <v>89.91</v>
      </c>
      <c r="AA209" s="9">
        <v>5.0199999999999996</v>
      </c>
      <c r="AB209" s="14">
        <v>1.91</v>
      </c>
      <c r="AC209" s="14">
        <v>100.09</v>
      </c>
      <c r="AD209" s="14">
        <v>107.51</v>
      </c>
      <c r="AE209" s="29">
        <v>6.93</v>
      </c>
      <c r="AF209" s="29">
        <v>2.56</v>
      </c>
      <c r="AG209" s="29">
        <v>132.44999999999999</v>
      </c>
      <c r="AH209" s="14">
        <v>139.87</v>
      </c>
      <c r="AI209" s="29">
        <v>9.0299999999999994</v>
      </c>
      <c r="AJ209" s="29">
        <v>3.03</v>
      </c>
      <c r="AK209" s="29">
        <v>146.59</v>
      </c>
      <c r="AL209" s="14">
        <v>150.09</v>
      </c>
      <c r="AM209" s="9">
        <v>38</v>
      </c>
      <c r="AN209" s="9">
        <v>17</v>
      </c>
      <c r="AO209" s="9">
        <v>18</v>
      </c>
      <c r="AP209" s="9">
        <v>18</v>
      </c>
      <c r="AQ209" s="9">
        <v>5</v>
      </c>
    </row>
    <row r="210" spans="1:43">
      <c r="A210" s="12">
        <v>44408</v>
      </c>
      <c r="B210" s="14">
        <v>2.89</v>
      </c>
      <c r="C210" s="14">
        <v>0.75</v>
      </c>
      <c r="D210" s="14">
        <v>38.83</v>
      </c>
      <c r="E210" s="14">
        <v>50.98</v>
      </c>
      <c r="F210" s="14">
        <v>4.79</v>
      </c>
      <c r="G210" s="14">
        <v>1.18</v>
      </c>
      <c r="H210" s="14">
        <v>47.09</v>
      </c>
      <c r="I210" s="14">
        <v>59.27</v>
      </c>
      <c r="J210" s="14">
        <v>6.76</v>
      </c>
      <c r="K210" s="14">
        <v>1.59</v>
      </c>
      <c r="L210" s="14">
        <v>58.53</v>
      </c>
      <c r="M210" s="14">
        <v>72.05</v>
      </c>
      <c r="N210" s="14">
        <v>8.86</v>
      </c>
      <c r="O210" s="14">
        <v>1.91</v>
      </c>
      <c r="P210" s="14">
        <v>61.35</v>
      </c>
      <c r="Q210" s="14">
        <v>73.319999999999993</v>
      </c>
      <c r="R210" s="9">
        <v>38</v>
      </c>
      <c r="S210" s="9">
        <v>8</v>
      </c>
      <c r="T210" s="9">
        <v>14</v>
      </c>
      <c r="U210" s="9">
        <v>12</v>
      </c>
      <c r="V210" s="9">
        <v>6</v>
      </c>
      <c r="W210" s="10">
        <v>3.4</v>
      </c>
      <c r="X210" s="10">
        <v>1.1399999999999999</v>
      </c>
      <c r="Y210" s="10">
        <v>77.5</v>
      </c>
      <c r="Z210" s="10">
        <v>89.74</v>
      </c>
      <c r="AA210" s="10">
        <v>5.03</v>
      </c>
      <c r="AB210" s="10">
        <v>1.7</v>
      </c>
      <c r="AC210" s="10">
        <v>98.85</v>
      </c>
      <c r="AD210" s="10">
        <v>111.02</v>
      </c>
      <c r="AE210" s="28">
        <v>6.88</v>
      </c>
      <c r="AF210" s="28">
        <v>2.27</v>
      </c>
      <c r="AG210" s="28">
        <v>126.44</v>
      </c>
      <c r="AH210" s="10">
        <v>139.97</v>
      </c>
      <c r="AI210" s="28">
        <v>8.86</v>
      </c>
      <c r="AJ210" s="28">
        <v>2.52</v>
      </c>
      <c r="AK210" s="28">
        <v>121.73</v>
      </c>
      <c r="AL210" s="10">
        <v>133.69999999999999</v>
      </c>
      <c r="AM210" s="9">
        <v>33</v>
      </c>
      <c r="AN210" s="9">
        <v>19</v>
      </c>
      <c r="AO210" s="9">
        <v>16</v>
      </c>
      <c r="AP210" s="9">
        <v>16</v>
      </c>
      <c r="AQ210" s="9">
        <v>5</v>
      </c>
    </row>
    <row r="211" spans="1:43">
      <c r="A211" s="12">
        <v>44439</v>
      </c>
      <c r="B211" s="14">
        <v>2.92</v>
      </c>
      <c r="C211" s="14">
        <v>0.78</v>
      </c>
      <c r="D211" s="14">
        <v>36.04</v>
      </c>
      <c r="E211" s="14">
        <v>54.79</v>
      </c>
      <c r="F211" s="14">
        <v>4.8099999999999996</v>
      </c>
      <c r="G211" s="14">
        <v>1.25</v>
      </c>
      <c r="H211" s="14">
        <v>45.57</v>
      </c>
      <c r="I211" s="14">
        <v>65.37</v>
      </c>
      <c r="J211" s="14">
        <v>6.74</v>
      </c>
      <c r="K211" s="14">
        <v>1.66</v>
      </c>
      <c r="L211" s="14">
        <v>59.11</v>
      </c>
      <c r="M211" s="14">
        <v>81.48</v>
      </c>
      <c r="N211" s="14">
        <v>8.84</v>
      </c>
      <c r="O211" s="14">
        <v>1.98</v>
      </c>
      <c r="P211" s="14">
        <v>63.58</v>
      </c>
      <c r="Q211" s="14">
        <v>82.95</v>
      </c>
      <c r="R211" s="9">
        <v>35</v>
      </c>
      <c r="S211" s="9">
        <v>10</v>
      </c>
      <c r="T211" s="9">
        <v>13</v>
      </c>
      <c r="U211" s="9">
        <v>11</v>
      </c>
      <c r="V211" s="9">
        <v>6</v>
      </c>
      <c r="W211" s="10">
        <v>3.38</v>
      </c>
      <c r="X211" s="10">
        <v>1.18</v>
      </c>
      <c r="Y211" s="10">
        <v>75.64</v>
      </c>
      <c r="Z211" s="10">
        <v>94.49</v>
      </c>
      <c r="AA211" s="10">
        <v>5.0199999999999996</v>
      </c>
      <c r="AB211" s="10">
        <v>1.76</v>
      </c>
      <c r="AC211" s="10">
        <v>96.21</v>
      </c>
      <c r="AD211" s="10">
        <v>116.01</v>
      </c>
      <c r="AE211" s="28">
        <v>6.9</v>
      </c>
      <c r="AF211" s="28">
        <v>2.3199999999999998</v>
      </c>
      <c r="AG211" s="28">
        <v>124.83</v>
      </c>
      <c r="AH211" s="10">
        <v>147.19999999999999</v>
      </c>
      <c r="AI211" s="28">
        <v>8.9600000000000009</v>
      </c>
      <c r="AJ211" s="28">
        <v>2.75</v>
      </c>
      <c r="AK211" s="28">
        <v>140.52000000000001</v>
      </c>
      <c r="AL211" s="10">
        <v>159.88999999999999</v>
      </c>
      <c r="AM211" s="9">
        <v>36</v>
      </c>
      <c r="AN211" s="9">
        <v>17</v>
      </c>
      <c r="AO211" s="9">
        <v>16</v>
      </c>
      <c r="AP211" s="9">
        <v>18</v>
      </c>
      <c r="AQ211" s="9">
        <v>5</v>
      </c>
    </row>
    <row r="212" spans="1:43">
      <c r="A212" s="12">
        <v>44469</v>
      </c>
      <c r="B212" s="14">
        <v>2.97</v>
      </c>
      <c r="C212" s="14">
        <v>0.96</v>
      </c>
      <c r="D212" s="14">
        <v>43.83</v>
      </c>
      <c r="E212" s="14">
        <v>64.59</v>
      </c>
      <c r="F212" s="14">
        <v>4.78</v>
      </c>
      <c r="G212" s="14">
        <v>1.5</v>
      </c>
      <c r="H212" s="14">
        <v>50.35</v>
      </c>
      <c r="I212" s="14">
        <v>72.83</v>
      </c>
      <c r="J212" s="14">
        <v>6.72</v>
      </c>
      <c r="K212" s="14">
        <v>2.0299999999999998</v>
      </c>
      <c r="L212" s="14">
        <v>69.349999999999994</v>
      </c>
      <c r="M212" s="14">
        <v>89.35</v>
      </c>
      <c r="N212" s="14">
        <v>8.82</v>
      </c>
      <c r="O212" s="14">
        <v>2.44</v>
      </c>
      <c r="P212" s="14">
        <v>80.45</v>
      </c>
      <c r="Q212" s="14">
        <v>95.45</v>
      </c>
      <c r="R212" s="9">
        <v>36</v>
      </c>
      <c r="S212" s="9">
        <v>11</v>
      </c>
      <c r="T212" s="9">
        <v>13</v>
      </c>
      <c r="U212" s="9">
        <v>10</v>
      </c>
      <c r="V212" s="9">
        <v>6</v>
      </c>
      <c r="W212" s="10">
        <v>3.4</v>
      </c>
      <c r="X212" s="10">
        <v>1.38</v>
      </c>
      <c r="Y212" s="10">
        <v>85.63</v>
      </c>
      <c r="Z212" s="10">
        <v>106.52</v>
      </c>
      <c r="AA212" s="10">
        <v>5.05</v>
      </c>
      <c r="AB212" s="10">
        <v>2.0299999999999998</v>
      </c>
      <c r="AC212" s="10">
        <v>103.18</v>
      </c>
      <c r="AD212" s="10">
        <v>125.66</v>
      </c>
      <c r="AE212" s="28">
        <v>6.92</v>
      </c>
      <c r="AF212" s="28">
        <v>2.66</v>
      </c>
      <c r="AG212" s="28">
        <v>132.82</v>
      </c>
      <c r="AH212" s="10">
        <v>152.82</v>
      </c>
      <c r="AI212" s="28">
        <v>9.01</v>
      </c>
      <c r="AJ212" s="28">
        <v>3.17</v>
      </c>
      <c r="AK212" s="28">
        <v>152.88999999999999</v>
      </c>
      <c r="AL212" s="10">
        <v>167.89</v>
      </c>
      <c r="AM212" s="9">
        <v>32</v>
      </c>
      <c r="AN212" s="9">
        <v>20</v>
      </c>
      <c r="AO212" s="9">
        <v>15</v>
      </c>
      <c r="AP212" s="9">
        <v>19</v>
      </c>
      <c r="AQ212" s="9">
        <v>5</v>
      </c>
    </row>
    <row r="213" spans="1:43">
      <c r="A213" s="12">
        <v>44500</v>
      </c>
      <c r="B213" s="14">
        <v>2.96</v>
      </c>
      <c r="C213" s="14">
        <v>1.86</v>
      </c>
      <c r="D213" s="14">
        <v>45.53</v>
      </c>
      <c r="E213" s="14">
        <v>63.41</v>
      </c>
      <c r="F213" s="14">
        <v>4.79</v>
      </c>
      <c r="G213" s="14">
        <v>2.38</v>
      </c>
      <c r="H213" s="14">
        <v>60.83</v>
      </c>
      <c r="I213" s="14">
        <v>81.28</v>
      </c>
      <c r="J213" s="14">
        <v>6.7</v>
      </c>
      <c r="K213" s="14">
        <v>2.81</v>
      </c>
      <c r="L213" s="14">
        <v>83.79</v>
      </c>
      <c r="M213" s="14">
        <v>98.28</v>
      </c>
      <c r="N213" s="14">
        <v>8.7899999999999991</v>
      </c>
      <c r="O213" s="14">
        <v>3.15</v>
      </c>
      <c r="P213" s="14">
        <v>99.24</v>
      </c>
      <c r="Q213" s="14">
        <v>106.68</v>
      </c>
      <c r="R213" s="9">
        <v>35</v>
      </c>
      <c r="S213" s="9">
        <v>12</v>
      </c>
      <c r="T213" s="9">
        <v>12</v>
      </c>
      <c r="U213" s="9">
        <v>10</v>
      </c>
      <c r="V213" s="9">
        <v>6</v>
      </c>
      <c r="W213" s="10">
        <v>3.41</v>
      </c>
      <c r="X213" s="10">
        <v>2.2999999999999998</v>
      </c>
      <c r="Y213" s="10">
        <v>89.86</v>
      </c>
      <c r="Z213" s="10">
        <v>107.97</v>
      </c>
      <c r="AA213" s="10">
        <v>5.07</v>
      </c>
      <c r="AB213" s="10">
        <v>2.9</v>
      </c>
      <c r="AC213" s="10">
        <v>112.93</v>
      </c>
      <c r="AD213" s="10">
        <v>133.38</v>
      </c>
      <c r="AE213" s="28">
        <v>6.91</v>
      </c>
      <c r="AF213" s="28">
        <v>3.41</v>
      </c>
      <c r="AG213" s="28">
        <v>143.96</v>
      </c>
      <c r="AH213" s="10">
        <v>158.44</v>
      </c>
      <c r="AI213" s="28">
        <v>9</v>
      </c>
      <c r="AJ213" s="28">
        <v>3.81</v>
      </c>
      <c r="AK213" s="28">
        <v>164.8</v>
      </c>
      <c r="AL213" s="10">
        <v>172.24</v>
      </c>
      <c r="AM213" s="9">
        <v>31</v>
      </c>
      <c r="AN213" s="9">
        <v>20</v>
      </c>
      <c r="AO213" s="9">
        <v>16</v>
      </c>
      <c r="AP213" s="9">
        <v>20</v>
      </c>
      <c r="AQ213" s="9">
        <v>5</v>
      </c>
    </row>
    <row r="214" spans="1:43">
      <c r="A214" s="12">
        <v>44530</v>
      </c>
      <c r="B214" s="10">
        <v>2.89</v>
      </c>
      <c r="C214" s="14">
        <v>1.65</v>
      </c>
      <c r="D214" s="10">
        <v>41.99</v>
      </c>
      <c r="E214" s="10">
        <v>78.63</v>
      </c>
      <c r="F214" s="10">
        <v>4.8899999999999997</v>
      </c>
      <c r="G214" s="10">
        <v>2.29</v>
      </c>
      <c r="H214" s="10">
        <v>66.64</v>
      </c>
      <c r="I214" s="10">
        <v>99.51</v>
      </c>
      <c r="J214" s="10">
        <v>6.71</v>
      </c>
      <c r="K214" s="10">
        <v>2.71</v>
      </c>
      <c r="L214" s="10">
        <v>88.58</v>
      </c>
      <c r="M214" s="10">
        <v>121.91</v>
      </c>
      <c r="N214" s="10">
        <v>9.0500000000000007</v>
      </c>
      <c r="O214" s="10">
        <v>3.07</v>
      </c>
      <c r="P214" s="10">
        <v>109.13</v>
      </c>
      <c r="Q214" s="10">
        <v>138.13</v>
      </c>
      <c r="R214" s="19">
        <v>33</v>
      </c>
      <c r="S214" s="19">
        <v>13</v>
      </c>
      <c r="T214" s="19">
        <v>11</v>
      </c>
      <c r="U214" s="19">
        <v>11</v>
      </c>
      <c r="V214" s="19">
        <v>7</v>
      </c>
      <c r="W214" s="10">
        <v>3.38</v>
      </c>
      <c r="X214" s="10">
        <v>2.11</v>
      </c>
      <c r="Y214" s="10">
        <v>87.27</v>
      </c>
      <c r="Z214" s="10">
        <v>124.12</v>
      </c>
      <c r="AA214" s="10">
        <v>5.04</v>
      </c>
      <c r="AB214" s="10">
        <v>2.77</v>
      </c>
      <c r="AC214" s="10">
        <v>115.12</v>
      </c>
      <c r="AD214" s="10">
        <v>147.99</v>
      </c>
      <c r="AE214" s="28">
        <v>6.9</v>
      </c>
      <c r="AF214" s="28">
        <v>3.29</v>
      </c>
      <c r="AG214" s="28">
        <v>147.30000000000001</v>
      </c>
      <c r="AH214" s="10">
        <v>180.63</v>
      </c>
      <c r="AI214" s="28">
        <v>8.9700000000000006</v>
      </c>
      <c r="AJ214" s="28">
        <v>3.74</v>
      </c>
      <c r="AK214" s="28">
        <v>175.53</v>
      </c>
      <c r="AL214" s="10">
        <v>204.53</v>
      </c>
      <c r="AM214" s="19">
        <v>31</v>
      </c>
      <c r="AN214" s="19">
        <v>20</v>
      </c>
      <c r="AO214" s="19">
        <v>16</v>
      </c>
      <c r="AP214" s="19">
        <v>18</v>
      </c>
      <c r="AQ214" s="19">
        <v>5</v>
      </c>
    </row>
    <row r="215" spans="1:43">
      <c r="A215" s="12">
        <v>44561</v>
      </c>
      <c r="B215" s="10">
        <v>2.86</v>
      </c>
      <c r="C215" s="14">
        <v>1.65</v>
      </c>
      <c r="D215" s="10">
        <v>36.520000000000003</v>
      </c>
      <c r="E215" s="10">
        <v>73.56</v>
      </c>
      <c r="F215" s="10">
        <v>4.93</v>
      </c>
      <c r="G215" s="10">
        <v>2.2799999999999998</v>
      </c>
      <c r="H215" s="10">
        <v>61.89</v>
      </c>
      <c r="I215" s="10">
        <v>95.09</v>
      </c>
      <c r="J215" s="10">
        <v>6.73</v>
      </c>
      <c r="K215" s="10">
        <v>2.7</v>
      </c>
      <c r="L215" s="10">
        <v>86.05</v>
      </c>
      <c r="M215" s="10">
        <v>118.15</v>
      </c>
      <c r="N215" s="10">
        <v>9.01</v>
      </c>
      <c r="O215" s="10">
        <v>3.05</v>
      </c>
      <c r="P215" s="10">
        <v>106.63</v>
      </c>
      <c r="Q215" s="10">
        <v>138.43</v>
      </c>
      <c r="R215" s="19">
        <v>33</v>
      </c>
      <c r="S215" s="19">
        <v>13</v>
      </c>
      <c r="T215" s="19">
        <v>14</v>
      </c>
      <c r="U215" s="19">
        <v>11</v>
      </c>
      <c r="V215" s="19">
        <v>7</v>
      </c>
      <c r="W215" s="10">
        <v>3.35</v>
      </c>
      <c r="X215" s="10">
        <v>2.13</v>
      </c>
      <c r="Y215" s="10">
        <v>84.86</v>
      </c>
      <c r="Z215" s="10">
        <v>122.13</v>
      </c>
      <c r="AA215" s="10">
        <v>5.04</v>
      </c>
      <c r="AB215" s="10">
        <v>2.79</v>
      </c>
      <c r="AC215" s="10">
        <v>112.2</v>
      </c>
      <c r="AD215" s="10">
        <v>145.4</v>
      </c>
      <c r="AE215" s="28">
        <v>6.9</v>
      </c>
      <c r="AF215" s="28">
        <v>3.3</v>
      </c>
      <c r="AG215" s="28">
        <v>146.33000000000001</v>
      </c>
      <c r="AH215" s="10">
        <v>178.43</v>
      </c>
      <c r="AI215" s="28">
        <v>8.9700000000000006</v>
      </c>
      <c r="AJ215" s="28">
        <v>3.81</v>
      </c>
      <c r="AK215" s="28">
        <v>181.93</v>
      </c>
      <c r="AL215" s="10">
        <v>213.73</v>
      </c>
      <c r="AM215" s="19">
        <v>31</v>
      </c>
      <c r="AN215" s="19">
        <v>20</v>
      </c>
      <c r="AO215" s="19">
        <v>16</v>
      </c>
      <c r="AP215" s="19">
        <v>19</v>
      </c>
      <c r="AQ215" s="19">
        <v>5</v>
      </c>
    </row>
    <row r="216" spans="1:43">
      <c r="A216" s="12">
        <v>44592</v>
      </c>
      <c r="B216" s="9">
        <v>2.75</v>
      </c>
      <c r="C216" s="9">
        <v>1.93</v>
      </c>
      <c r="D216" s="9">
        <v>40.11</v>
      </c>
      <c r="E216" s="9">
        <v>62.32</v>
      </c>
      <c r="F216" s="9">
        <v>4.84</v>
      </c>
      <c r="G216" s="9">
        <v>2.61</v>
      </c>
      <c r="H216" s="9">
        <v>71.19</v>
      </c>
      <c r="I216" s="9">
        <v>104.79</v>
      </c>
      <c r="J216" s="9">
        <v>6.41</v>
      </c>
      <c r="K216" s="9">
        <v>2.96</v>
      </c>
      <c r="L216" s="9">
        <v>90.88</v>
      </c>
      <c r="M216" s="9">
        <v>120.33</v>
      </c>
      <c r="N216" s="9">
        <v>9.02</v>
      </c>
      <c r="O216" s="9">
        <v>3.38</v>
      </c>
      <c r="P216" s="9">
        <v>120.87</v>
      </c>
      <c r="Q216" s="9">
        <v>148.75</v>
      </c>
      <c r="R216" s="9">
        <v>33</v>
      </c>
      <c r="S216" s="9">
        <v>12</v>
      </c>
      <c r="T216" s="9">
        <v>12</v>
      </c>
      <c r="U216" s="9">
        <v>8</v>
      </c>
      <c r="V216" s="9">
        <v>7</v>
      </c>
      <c r="W216" s="9">
        <v>3.34</v>
      </c>
      <c r="X216" s="9">
        <v>2.52</v>
      </c>
      <c r="Y216" s="9">
        <v>98.54</v>
      </c>
      <c r="Z216" s="9">
        <v>121.08</v>
      </c>
      <c r="AA216" s="9">
        <v>4.93</v>
      </c>
      <c r="AB216" s="9">
        <v>3.15</v>
      </c>
      <c r="AC216" s="10">
        <v>124.6</v>
      </c>
      <c r="AD216" s="10">
        <v>158.19999999999999</v>
      </c>
      <c r="AE216" s="30">
        <v>6.73</v>
      </c>
      <c r="AF216" s="30">
        <v>3.64</v>
      </c>
      <c r="AG216" s="30">
        <v>158.49</v>
      </c>
      <c r="AH216" s="9">
        <v>187.94</v>
      </c>
      <c r="AI216" s="30">
        <v>8.83</v>
      </c>
      <c r="AJ216" s="30">
        <v>4.0599999999999996</v>
      </c>
      <c r="AK216" s="30">
        <v>188.86</v>
      </c>
      <c r="AL216" s="9">
        <v>216.73</v>
      </c>
      <c r="AM216" s="9">
        <v>26</v>
      </c>
      <c r="AN216" s="9">
        <v>20</v>
      </c>
      <c r="AO216" s="9">
        <v>10</v>
      </c>
      <c r="AP216" s="9">
        <v>14</v>
      </c>
      <c r="AQ216" s="9">
        <v>4</v>
      </c>
    </row>
    <row r="217" spans="1:43">
      <c r="A217" s="12">
        <v>44620</v>
      </c>
      <c r="B217" s="10">
        <v>2.69</v>
      </c>
      <c r="C217" s="10">
        <v>2.2000000000000002</v>
      </c>
      <c r="D217" s="10">
        <v>37.04</v>
      </c>
      <c r="E217" s="10">
        <v>70.77</v>
      </c>
      <c r="F217" s="10">
        <v>4.72</v>
      </c>
      <c r="G217" s="10">
        <v>2.95</v>
      </c>
      <c r="H217" s="10">
        <v>73.739999999999995</v>
      </c>
      <c r="I217" s="10">
        <v>111.86</v>
      </c>
      <c r="J217" s="10">
        <v>6.2</v>
      </c>
      <c r="K217" s="10">
        <v>3.31</v>
      </c>
      <c r="L217" s="10">
        <v>95.25</v>
      </c>
      <c r="M217" s="10">
        <v>132.31</v>
      </c>
      <c r="N217" s="10">
        <v>9.36</v>
      </c>
      <c r="O217" s="10">
        <v>3.8</v>
      </c>
      <c r="P217" s="10">
        <v>132.44</v>
      </c>
      <c r="Q217" s="10">
        <v>167.19</v>
      </c>
      <c r="R217" s="19">
        <v>30</v>
      </c>
      <c r="S217" s="19">
        <v>10</v>
      </c>
      <c r="T217" s="19">
        <v>10</v>
      </c>
      <c r="U217" s="19">
        <v>5</v>
      </c>
      <c r="V217" s="19">
        <v>5</v>
      </c>
      <c r="W217" s="10">
        <v>3.34</v>
      </c>
      <c r="X217" s="10">
        <v>2.91</v>
      </c>
      <c r="Y217" s="10">
        <v>107.7</v>
      </c>
      <c r="Z217" s="10">
        <v>141.88</v>
      </c>
      <c r="AA217" s="10">
        <v>4.9800000000000004</v>
      </c>
      <c r="AB217" s="10">
        <v>3.64</v>
      </c>
      <c r="AC217" s="10">
        <v>142.44999999999999</v>
      </c>
      <c r="AD217" s="10">
        <v>180.58</v>
      </c>
      <c r="AE217" s="28">
        <v>6.77</v>
      </c>
      <c r="AF217" s="28">
        <v>4.1399999999999997</v>
      </c>
      <c r="AG217" s="28">
        <v>178.29</v>
      </c>
      <c r="AH217" s="10">
        <v>215.36</v>
      </c>
      <c r="AI217" s="28">
        <v>8.77</v>
      </c>
      <c r="AJ217" s="28">
        <v>4.7</v>
      </c>
      <c r="AK217" s="28">
        <v>222.13</v>
      </c>
      <c r="AL217" s="10">
        <v>256.88</v>
      </c>
      <c r="AM217" s="19">
        <v>29</v>
      </c>
      <c r="AN217" s="19">
        <v>21</v>
      </c>
      <c r="AO217" s="19">
        <v>12</v>
      </c>
      <c r="AP217" s="19">
        <v>18</v>
      </c>
      <c r="AQ217" s="19">
        <v>6</v>
      </c>
    </row>
    <row r="218" spans="1:43">
      <c r="A218" s="12">
        <v>44651</v>
      </c>
      <c r="B218" s="10">
        <v>2.71</v>
      </c>
      <c r="C218" s="10">
        <v>3</v>
      </c>
      <c r="D218" s="10">
        <v>41.87</v>
      </c>
      <c r="E218" s="10">
        <v>68.58</v>
      </c>
      <c r="F218" s="10">
        <v>4.72</v>
      </c>
      <c r="G218" s="10">
        <v>3.76</v>
      </c>
      <c r="H218" s="10">
        <v>85.27</v>
      </c>
      <c r="I218" s="10">
        <v>116.16</v>
      </c>
      <c r="J218" s="10">
        <v>6.12</v>
      </c>
      <c r="K218" s="10">
        <v>4.1100000000000003</v>
      </c>
      <c r="L218" s="10">
        <v>110.67</v>
      </c>
      <c r="M218" s="10">
        <v>138.25</v>
      </c>
      <c r="N218" s="10">
        <v>9.34</v>
      </c>
      <c r="O218" s="10">
        <v>4.47</v>
      </c>
      <c r="P218" s="10">
        <v>140.77000000000001</v>
      </c>
      <c r="Q218" s="10">
        <v>163.66</v>
      </c>
      <c r="R218" s="19">
        <v>33</v>
      </c>
      <c r="S218" s="19">
        <v>11</v>
      </c>
      <c r="T218" s="19">
        <v>9</v>
      </c>
      <c r="U218" s="19">
        <v>5</v>
      </c>
      <c r="V218" s="19">
        <v>5</v>
      </c>
      <c r="W218" s="10">
        <v>3.39</v>
      </c>
      <c r="X218" s="10">
        <v>3.76</v>
      </c>
      <c r="Y218" s="10">
        <v>117.52</v>
      </c>
      <c r="Z218" s="10">
        <v>144.87</v>
      </c>
      <c r="AA218" s="10">
        <v>4.99</v>
      </c>
      <c r="AB218" s="10">
        <v>4.42</v>
      </c>
      <c r="AC218" s="10">
        <v>150.72</v>
      </c>
      <c r="AD218" s="10">
        <v>181.6</v>
      </c>
      <c r="AE218" s="28">
        <v>6.75</v>
      </c>
      <c r="AF218" s="28">
        <v>4.87</v>
      </c>
      <c r="AG218" s="28">
        <v>186.75</v>
      </c>
      <c r="AH218" s="10">
        <v>214.33</v>
      </c>
      <c r="AI218" s="28">
        <v>8.7100000000000009</v>
      </c>
      <c r="AJ218" s="28">
        <v>5.42</v>
      </c>
      <c r="AK218" s="28">
        <v>236.05</v>
      </c>
      <c r="AL218" s="10">
        <v>258.94</v>
      </c>
      <c r="AM218" s="19">
        <v>28</v>
      </c>
      <c r="AN218" s="19">
        <v>23</v>
      </c>
      <c r="AO218" s="19">
        <v>11</v>
      </c>
      <c r="AP218" s="19">
        <v>17</v>
      </c>
      <c r="AQ218" s="19">
        <v>6</v>
      </c>
    </row>
    <row r="219" spans="1:43">
      <c r="A219" s="12">
        <v>44681</v>
      </c>
      <c r="B219" s="10">
        <v>2.74</v>
      </c>
      <c r="C219" s="10">
        <v>3.77</v>
      </c>
      <c r="D219" s="10">
        <v>65.040000000000006</v>
      </c>
      <c r="E219" s="10">
        <v>105.8</v>
      </c>
      <c r="F219" s="10">
        <v>4.72</v>
      </c>
      <c r="G219" s="10">
        <v>4.41</v>
      </c>
      <c r="H219" s="10">
        <v>102.92</v>
      </c>
      <c r="I219" s="10">
        <v>151.61000000000001</v>
      </c>
      <c r="J219" s="10">
        <v>6.1</v>
      </c>
      <c r="K219" s="10">
        <v>4.72</v>
      </c>
      <c r="L219" s="10">
        <v>124.67</v>
      </c>
      <c r="M219" s="10">
        <v>170.9</v>
      </c>
      <c r="N219" s="10">
        <v>9.35</v>
      </c>
      <c r="O219" s="10">
        <v>5.2</v>
      </c>
      <c r="P219" s="10">
        <v>163.76</v>
      </c>
      <c r="Q219" s="10">
        <v>207.63</v>
      </c>
      <c r="R219" s="19">
        <v>33</v>
      </c>
      <c r="S219" s="19">
        <v>12</v>
      </c>
      <c r="T219" s="19">
        <v>7</v>
      </c>
      <c r="U219" s="19">
        <v>5</v>
      </c>
      <c r="V219" s="19">
        <v>5</v>
      </c>
      <c r="W219" s="10">
        <v>3.41</v>
      </c>
      <c r="X219" s="10">
        <v>4.4400000000000004</v>
      </c>
      <c r="Y219" s="10">
        <v>131.77000000000001</v>
      </c>
      <c r="Z219" s="10">
        <v>173.2</v>
      </c>
      <c r="AA219" s="10">
        <v>4.97</v>
      </c>
      <c r="AB219" s="10">
        <v>5.01</v>
      </c>
      <c r="AC219" s="10">
        <v>162.41999999999999</v>
      </c>
      <c r="AD219" s="10">
        <v>211.11</v>
      </c>
      <c r="AE219" s="28">
        <v>6.77</v>
      </c>
      <c r="AF219" s="28">
        <v>5.45</v>
      </c>
      <c r="AG219" s="28">
        <v>196.96</v>
      </c>
      <c r="AH219" s="10">
        <v>243.19</v>
      </c>
      <c r="AI219" s="28">
        <v>8.8000000000000007</v>
      </c>
      <c r="AJ219" s="28">
        <v>5.96</v>
      </c>
      <c r="AK219" s="28">
        <v>239.68</v>
      </c>
      <c r="AL219" s="10">
        <v>283.55</v>
      </c>
      <c r="AM219" s="19">
        <v>29</v>
      </c>
      <c r="AN219" s="19">
        <v>22</v>
      </c>
      <c r="AO219" s="19">
        <v>10</v>
      </c>
      <c r="AP219" s="19">
        <v>18</v>
      </c>
      <c r="AQ219" s="19">
        <v>6</v>
      </c>
    </row>
    <row r="220" spans="1:43">
      <c r="A220" s="12">
        <v>44712</v>
      </c>
      <c r="B220" s="10">
        <v>2.71</v>
      </c>
      <c r="C220" s="10">
        <v>3.93</v>
      </c>
      <c r="D220" s="10">
        <v>74.39</v>
      </c>
      <c r="E220" s="10">
        <v>107.36</v>
      </c>
      <c r="F220" s="10">
        <v>4.72</v>
      </c>
      <c r="G220" s="10">
        <v>4.5999999999999996</v>
      </c>
      <c r="H220" s="10">
        <v>115.07</v>
      </c>
      <c r="I220" s="10">
        <v>152.69</v>
      </c>
      <c r="J220" s="10">
        <v>6.06</v>
      </c>
      <c r="K220" s="10">
        <v>4.9000000000000004</v>
      </c>
      <c r="L220" s="10">
        <v>133.12</v>
      </c>
      <c r="M220" s="10">
        <v>167.62</v>
      </c>
      <c r="N220" s="10">
        <v>9.36</v>
      </c>
      <c r="O220" s="10">
        <v>5.46</v>
      </c>
      <c r="P220" s="10">
        <v>180.68</v>
      </c>
      <c r="Q220" s="10">
        <v>211.33</v>
      </c>
      <c r="R220" s="19">
        <v>33</v>
      </c>
      <c r="S220" s="19">
        <v>12</v>
      </c>
      <c r="T220" s="19">
        <v>7</v>
      </c>
      <c r="U220" s="19">
        <v>5</v>
      </c>
      <c r="V220" s="19">
        <v>5</v>
      </c>
      <c r="W220" s="10">
        <v>3.42</v>
      </c>
      <c r="X220" s="10">
        <v>4.6900000000000004</v>
      </c>
      <c r="Y220" s="10">
        <v>148.76</v>
      </c>
      <c r="Z220" s="10">
        <v>182.53</v>
      </c>
      <c r="AA220" s="10">
        <v>4.96</v>
      </c>
      <c r="AB220" s="10">
        <v>5.24</v>
      </c>
      <c r="AC220" s="10">
        <v>178.93</v>
      </c>
      <c r="AD220" s="10">
        <v>216.55</v>
      </c>
      <c r="AE220" s="28">
        <v>6.76</v>
      </c>
      <c r="AF220" s="28">
        <v>5.71</v>
      </c>
      <c r="AG220" s="28">
        <v>214.51</v>
      </c>
      <c r="AH220" s="10">
        <v>249.01</v>
      </c>
      <c r="AI220" s="28">
        <v>8.74</v>
      </c>
      <c r="AJ220" s="28">
        <v>6.21</v>
      </c>
      <c r="AK220" s="28">
        <v>254.86</v>
      </c>
      <c r="AL220" s="10">
        <v>285.51</v>
      </c>
      <c r="AM220" s="19">
        <v>28</v>
      </c>
      <c r="AN220" s="19">
        <v>22</v>
      </c>
      <c r="AO220" s="19">
        <v>12</v>
      </c>
      <c r="AP220" s="19">
        <v>16</v>
      </c>
      <c r="AQ220" s="19">
        <v>6</v>
      </c>
    </row>
    <row r="221" spans="1:43">
      <c r="A221" s="12">
        <v>44742</v>
      </c>
      <c r="B221" s="10">
        <v>2.72</v>
      </c>
      <c r="C221" s="10">
        <v>4.6100000000000003</v>
      </c>
      <c r="D221" s="10">
        <v>97.67</v>
      </c>
      <c r="E221" s="10">
        <v>145.80000000000001</v>
      </c>
      <c r="F221" s="10">
        <v>4.7</v>
      </c>
      <c r="G221" s="10">
        <v>5.27</v>
      </c>
      <c r="H221" s="10">
        <v>133.43</v>
      </c>
      <c r="I221" s="10">
        <v>191.48</v>
      </c>
      <c r="J221" s="10">
        <v>6.04</v>
      </c>
      <c r="K221" s="10">
        <v>5.57</v>
      </c>
      <c r="L221" s="10">
        <v>150.87</v>
      </c>
      <c r="M221" s="10">
        <v>204.64</v>
      </c>
      <c r="N221" s="10">
        <v>9.3699999999999992</v>
      </c>
      <c r="O221" s="10">
        <v>6.01</v>
      </c>
      <c r="P221" s="10">
        <v>184.98</v>
      </c>
      <c r="Q221" s="10">
        <v>234.23</v>
      </c>
      <c r="R221" s="19">
        <v>32</v>
      </c>
      <c r="S221" s="19">
        <v>13</v>
      </c>
      <c r="T221" s="19">
        <v>6</v>
      </c>
      <c r="U221" s="19">
        <v>5</v>
      </c>
      <c r="V221" s="19">
        <v>5</v>
      </c>
      <c r="W221" s="10">
        <v>3.42</v>
      </c>
      <c r="X221" s="10">
        <v>5.43</v>
      </c>
      <c r="Y221" s="10">
        <v>178.47</v>
      </c>
      <c r="Z221" s="10">
        <v>227.6</v>
      </c>
      <c r="AA221" s="10">
        <v>4.9400000000000004</v>
      </c>
      <c r="AB221" s="10">
        <v>6.01</v>
      </c>
      <c r="AC221" s="10">
        <v>207.05</v>
      </c>
      <c r="AD221" s="10">
        <v>265.10000000000002</v>
      </c>
      <c r="AE221" s="28">
        <v>6.74</v>
      </c>
      <c r="AF221" s="28">
        <v>6.45</v>
      </c>
      <c r="AG221" s="28">
        <v>238.72</v>
      </c>
      <c r="AH221" s="10">
        <v>292.49</v>
      </c>
      <c r="AI221" s="28">
        <v>8.69</v>
      </c>
      <c r="AJ221" s="28">
        <v>6.89</v>
      </c>
      <c r="AK221" s="28">
        <v>273.55</v>
      </c>
      <c r="AL221" s="10">
        <v>322.8</v>
      </c>
      <c r="AM221" s="19">
        <v>28</v>
      </c>
      <c r="AN221" s="19">
        <v>22</v>
      </c>
      <c r="AO221" s="19">
        <v>12</v>
      </c>
      <c r="AP221" s="19">
        <v>16</v>
      </c>
      <c r="AQ221" s="19">
        <v>6</v>
      </c>
    </row>
    <row r="222" spans="1:43">
      <c r="A222" s="12">
        <v>44773</v>
      </c>
      <c r="B222" s="8">
        <v>2.69</v>
      </c>
      <c r="C222" s="8">
        <v>4.0199999999999996</v>
      </c>
      <c r="D222" s="8">
        <v>96.62</v>
      </c>
      <c r="E222" s="8">
        <v>132.72999999999999</v>
      </c>
      <c r="F222" s="8">
        <v>4.78</v>
      </c>
      <c r="G222" s="8">
        <v>4.59</v>
      </c>
      <c r="H222" s="8">
        <v>132.05000000000001</v>
      </c>
      <c r="I222" s="8">
        <v>178.6</v>
      </c>
      <c r="J222" s="8">
        <v>6.03</v>
      </c>
      <c r="K222" s="8">
        <v>4.8499999999999996</v>
      </c>
      <c r="L222" s="8">
        <v>145.47</v>
      </c>
      <c r="M222" s="8">
        <v>191.99</v>
      </c>
      <c r="N222" s="8">
        <v>9.3699999999999992</v>
      </c>
      <c r="O222" s="8">
        <v>5.22</v>
      </c>
      <c r="P222" s="8">
        <v>167.78</v>
      </c>
      <c r="Q222" s="8">
        <v>215.65</v>
      </c>
      <c r="R222" s="9">
        <v>31</v>
      </c>
      <c r="S222" s="9">
        <v>14</v>
      </c>
      <c r="T222" s="9">
        <v>6</v>
      </c>
      <c r="U222" s="9">
        <v>4</v>
      </c>
      <c r="V222" s="9">
        <v>4</v>
      </c>
      <c r="W222" s="8">
        <v>3.13</v>
      </c>
      <c r="X222" s="8">
        <v>4.66</v>
      </c>
      <c r="Y222" s="8">
        <v>159.96</v>
      </c>
      <c r="Z222" s="8">
        <v>196.74</v>
      </c>
      <c r="AA222" s="8">
        <v>4.75</v>
      </c>
      <c r="AB222" s="8">
        <v>5.13</v>
      </c>
      <c r="AC222" s="8">
        <v>186.08</v>
      </c>
      <c r="AD222" s="8">
        <v>232.63</v>
      </c>
      <c r="AE222" s="31">
        <v>6.85</v>
      </c>
      <c r="AF222" s="31">
        <v>5.6</v>
      </c>
      <c r="AG222" s="31">
        <v>219.53</v>
      </c>
      <c r="AH222" s="8">
        <v>266.05</v>
      </c>
      <c r="AI222" s="31">
        <v>8.42</v>
      </c>
      <c r="AJ222" s="31">
        <v>5.97</v>
      </c>
      <c r="AK222" s="31">
        <v>242.61</v>
      </c>
      <c r="AL222" s="8">
        <v>290.48</v>
      </c>
      <c r="AM222" s="9">
        <v>24</v>
      </c>
      <c r="AN222" s="9">
        <v>13</v>
      </c>
      <c r="AO222" s="9">
        <v>7</v>
      </c>
      <c r="AP222" s="9">
        <v>11</v>
      </c>
      <c r="AQ222" s="9">
        <v>4</v>
      </c>
    </row>
    <row r="223" spans="1:43">
      <c r="A223" s="12">
        <v>44804</v>
      </c>
      <c r="B223" s="8">
        <v>2.69</v>
      </c>
      <c r="C223" s="8">
        <v>4.57</v>
      </c>
      <c r="D223" s="8">
        <v>86.44</v>
      </c>
      <c r="E223" s="8">
        <v>131.65</v>
      </c>
      <c r="F223" s="8">
        <v>4.66</v>
      </c>
      <c r="G223" s="8">
        <v>5.17</v>
      </c>
      <c r="H223" s="8">
        <v>129.75</v>
      </c>
      <c r="I223" s="8">
        <v>183.33</v>
      </c>
      <c r="J223" s="8">
        <v>5.98</v>
      </c>
      <c r="K223" s="8">
        <v>5.47</v>
      </c>
      <c r="L223" s="8">
        <v>148.21</v>
      </c>
      <c r="M223" s="8">
        <v>199.39</v>
      </c>
      <c r="N223" s="8">
        <v>9.3699999999999992</v>
      </c>
      <c r="O223" s="8">
        <v>5.81</v>
      </c>
      <c r="P223" s="8">
        <v>171.16</v>
      </c>
      <c r="Q223" s="8">
        <v>220.1</v>
      </c>
      <c r="R223" s="9">
        <v>34</v>
      </c>
      <c r="S223" s="9">
        <v>13</v>
      </c>
      <c r="T223" s="9">
        <v>6</v>
      </c>
      <c r="U223" s="9">
        <v>4</v>
      </c>
      <c r="V223" s="9">
        <v>5</v>
      </c>
      <c r="W223" s="8">
        <v>3.37</v>
      </c>
      <c r="X223" s="8">
        <v>5.36</v>
      </c>
      <c r="Y223" s="8">
        <v>165.06</v>
      </c>
      <c r="Z223" s="8">
        <v>211.23</v>
      </c>
      <c r="AA223" s="8">
        <v>4.91</v>
      </c>
      <c r="AB223" s="8">
        <v>5.86</v>
      </c>
      <c r="AC223" s="8">
        <v>198.63</v>
      </c>
      <c r="AD223" s="8">
        <v>252.21</v>
      </c>
      <c r="AE223" s="31">
        <v>6.74</v>
      </c>
      <c r="AF223" s="31">
        <v>6.29</v>
      </c>
      <c r="AG223" s="31">
        <v>229.91</v>
      </c>
      <c r="AH223" s="8">
        <v>281.10000000000002</v>
      </c>
      <c r="AI223" s="31">
        <v>8.58</v>
      </c>
      <c r="AJ223" s="31">
        <v>6.84</v>
      </c>
      <c r="AK223" s="31">
        <v>274.07</v>
      </c>
      <c r="AL223" s="8">
        <v>323.01</v>
      </c>
      <c r="AM223" s="9">
        <v>29</v>
      </c>
      <c r="AN223" s="9">
        <v>23</v>
      </c>
      <c r="AO223" s="9">
        <v>13</v>
      </c>
      <c r="AP223" s="9">
        <v>13</v>
      </c>
      <c r="AQ223" s="9">
        <v>6</v>
      </c>
    </row>
    <row r="224" spans="1:43">
      <c r="A224" s="12">
        <v>44834</v>
      </c>
      <c r="B224" s="8">
        <v>2.93</v>
      </c>
      <c r="C224" s="8">
        <v>5.1100000000000003</v>
      </c>
      <c r="D224" s="8">
        <v>109.65</v>
      </c>
      <c r="E224" s="8">
        <v>154.46</v>
      </c>
      <c r="F224" s="8">
        <v>4.87</v>
      </c>
      <c r="G224" s="8">
        <v>5.64</v>
      </c>
      <c r="H224" s="8">
        <v>143.18</v>
      </c>
      <c r="I224" s="8">
        <v>195.17</v>
      </c>
      <c r="J224" s="8">
        <v>6.39</v>
      </c>
      <c r="K224" s="8">
        <v>6</v>
      </c>
      <c r="L224" s="8">
        <v>170.48</v>
      </c>
      <c r="M224" s="8">
        <v>220.88</v>
      </c>
      <c r="N224" s="8">
        <v>9.35</v>
      </c>
      <c r="O224" s="8">
        <v>6.36</v>
      </c>
      <c r="P224" s="8">
        <v>198.49</v>
      </c>
      <c r="Q224" s="8">
        <v>246.86</v>
      </c>
      <c r="R224" s="9">
        <v>29</v>
      </c>
      <c r="S224" s="9">
        <v>14</v>
      </c>
      <c r="T224" s="9">
        <v>9</v>
      </c>
      <c r="U224" s="9">
        <v>5</v>
      </c>
      <c r="V224" s="9">
        <v>5</v>
      </c>
      <c r="W224" s="8">
        <v>3.32</v>
      </c>
      <c r="X224" s="8">
        <v>5.83</v>
      </c>
      <c r="Y224" s="8">
        <v>180.53</v>
      </c>
      <c r="Z224" s="8">
        <v>226.31</v>
      </c>
      <c r="AA224" s="8">
        <v>5.05</v>
      </c>
      <c r="AB224" s="8">
        <v>6.33</v>
      </c>
      <c r="AC224" s="8">
        <v>212.88</v>
      </c>
      <c r="AD224" s="8">
        <v>264.87</v>
      </c>
      <c r="AE224" s="31">
        <v>6.76</v>
      </c>
      <c r="AF224" s="31">
        <v>6.83</v>
      </c>
      <c r="AG224" s="31">
        <v>254.02</v>
      </c>
      <c r="AH224" s="8">
        <v>304.43</v>
      </c>
      <c r="AI224" s="31">
        <v>8.69</v>
      </c>
      <c r="AJ224" s="31">
        <v>7.14</v>
      </c>
      <c r="AK224" s="31">
        <v>276.56</v>
      </c>
      <c r="AL224" s="8">
        <v>324.94</v>
      </c>
      <c r="AM224" s="9">
        <v>34</v>
      </c>
      <c r="AN224" s="9">
        <v>24</v>
      </c>
      <c r="AO224" s="9">
        <v>20</v>
      </c>
      <c r="AP224" s="9">
        <v>15</v>
      </c>
      <c r="AQ224" s="9">
        <v>6</v>
      </c>
    </row>
    <row r="225" spans="1:43">
      <c r="A225" s="12">
        <v>44865</v>
      </c>
      <c r="B225" s="8">
        <v>3</v>
      </c>
      <c r="C225" s="8">
        <v>5.19</v>
      </c>
      <c r="D225" s="8">
        <v>114.32</v>
      </c>
      <c r="E225" s="8">
        <v>190.32</v>
      </c>
      <c r="F225" s="8">
        <v>4.87</v>
      </c>
      <c r="G225" s="8">
        <v>5.75</v>
      </c>
      <c r="H225" s="8">
        <v>146.31</v>
      </c>
      <c r="I225" s="8">
        <v>230.18</v>
      </c>
      <c r="J225" s="8">
        <v>6.36</v>
      </c>
      <c r="K225" s="8">
        <v>6.08</v>
      </c>
      <c r="L225" s="8">
        <v>166.97</v>
      </c>
      <c r="M225" s="8">
        <v>248.22</v>
      </c>
      <c r="N225" s="8">
        <v>9.36</v>
      </c>
      <c r="O225" s="8">
        <v>6.52</v>
      </c>
      <c r="P225" s="8">
        <v>198.16</v>
      </c>
      <c r="Q225" s="8">
        <v>276.91000000000003</v>
      </c>
      <c r="R225" s="9">
        <v>28</v>
      </c>
      <c r="S225" s="9">
        <v>13</v>
      </c>
      <c r="T225" s="9">
        <v>9</v>
      </c>
      <c r="U225" s="9">
        <v>5</v>
      </c>
      <c r="V225" s="9">
        <v>5</v>
      </c>
      <c r="W225" s="8">
        <v>3.31</v>
      </c>
      <c r="X225" s="8">
        <v>5.92</v>
      </c>
      <c r="Y225" s="8">
        <v>186.32</v>
      </c>
      <c r="Z225" s="8">
        <v>263.32</v>
      </c>
      <c r="AA225" s="8">
        <v>5.04</v>
      </c>
      <c r="AB225" s="8">
        <v>6.44</v>
      </c>
      <c r="AC225" s="8">
        <v>215.32</v>
      </c>
      <c r="AD225" s="8">
        <v>299.2</v>
      </c>
      <c r="AE225" s="31">
        <v>6.74</v>
      </c>
      <c r="AF225" s="31">
        <v>6.87</v>
      </c>
      <c r="AG225" s="31">
        <v>245.43</v>
      </c>
      <c r="AH225" s="8">
        <v>326.68</v>
      </c>
      <c r="AI225" s="31">
        <v>8.66</v>
      </c>
      <c r="AJ225" s="31">
        <v>7.24</v>
      </c>
      <c r="AK225" s="31">
        <v>269.97000000000003</v>
      </c>
      <c r="AL225" s="8">
        <v>348.72</v>
      </c>
      <c r="AM225" s="9">
        <v>32</v>
      </c>
      <c r="AN225" s="9">
        <v>24</v>
      </c>
      <c r="AO225" s="9">
        <v>20</v>
      </c>
      <c r="AP225" s="9">
        <v>15</v>
      </c>
      <c r="AQ225" s="9">
        <v>6</v>
      </c>
    </row>
    <row r="226" spans="1:43">
      <c r="A226" s="12">
        <v>44895</v>
      </c>
      <c r="B226" s="8">
        <v>3.01</v>
      </c>
      <c r="C226" s="8">
        <v>4.79</v>
      </c>
      <c r="D226" s="8">
        <v>106.06</v>
      </c>
      <c r="E226" s="8">
        <v>162.63999999999999</v>
      </c>
      <c r="F226" s="8">
        <v>4.87</v>
      </c>
      <c r="G226" s="8">
        <v>5.21</v>
      </c>
      <c r="H226" s="8">
        <v>130.25</v>
      </c>
      <c r="I226" s="8">
        <v>193.19</v>
      </c>
      <c r="J226" s="8">
        <v>6.34</v>
      </c>
      <c r="K226" s="8">
        <v>5.5</v>
      </c>
      <c r="L226" s="8">
        <v>148.63999999999999</v>
      </c>
      <c r="M226" s="8">
        <v>209.04</v>
      </c>
      <c r="N226" s="8">
        <v>9.4</v>
      </c>
      <c r="O226" s="8">
        <v>5.84</v>
      </c>
      <c r="P226" s="8">
        <v>171.16</v>
      </c>
      <c r="Q226" s="8">
        <v>231.41</v>
      </c>
      <c r="R226" s="9">
        <v>27</v>
      </c>
      <c r="S226" s="9">
        <v>15</v>
      </c>
      <c r="T226" s="9">
        <v>8</v>
      </c>
      <c r="U226" s="9">
        <v>5</v>
      </c>
      <c r="V226" s="9">
        <v>5</v>
      </c>
      <c r="W226" s="8">
        <v>3.29</v>
      </c>
      <c r="X226" s="8">
        <v>5.5</v>
      </c>
      <c r="Y226" s="8">
        <v>176.33</v>
      </c>
      <c r="Z226" s="8">
        <v>233.81</v>
      </c>
      <c r="AA226" s="8">
        <v>5.04</v>
      </c>
      <c r="AB226" s="8">
        <v>6.01</v>
      </c>
      <c r="AC226" s="8">
        <v>210.93</v>
      </c>
      <c r="AD226" s="8">
        <v>273.87</v>
      </c>
      <c r="AE226" s="31">
        <v>6.73</v>
      </c>
      <c r="AF226" s="31">
        <v>6.42</v>
      </c>
      <c r="AG226" s="31">
        <v>240.7</v>
      </c>
      <c r="AH226" s="8">
        <v>301.11</v>
      </c>
      <c r="AI226" s="31">
        <v>8.6300000000000008</v>
      </c>
      <c r="AJ226" s="31">
        <v>6.83</v>
      </c>
      <c r="AK226" s="31">
        <v>270.16000000000003</v>
      </c>
      <c r="AL226" s="8">
        <v>330.41</v>
      </c>
      <c r="AM226" s="9">
        <v>34</v>
      </c>
      <c r="AN226" s="9">
        <v>24</v>
      </c>
      <c r="AO226" s="9">
        <v>18</v>
      </c>
      <c r="AP226" s="9">
        <v>15</v>
      </c>
      <c r="AQ226" s="9">
        <v>6</v>
      </c>
    </row>
    <row r="227" spans="1:43">
      <c r="A227" s="12">
        <v>44926</v>
      </c>
      <c r="B227" s="8">
        <v>2.99</v>
      </c>
      <c r="C227" s="8">
        <v>5.07</v>
      </c>
      <c r="D227" s="8">
        <v>104.37</v>
      </c>
      <c r="E227" s="8">
        <v>156.09</v>
      </c>
      <c r="F227" s="8">
        <v>4.8600000000000003</v>
      </c>
      <c r="G227" s="8">
        <v>5.51</v>
      </c>
      <c r="H227" s="8">
        <v>124.96</v>
      </c>
      <c r="I227" s="8">
        <v>181.06</v>
      </c>
      <c r="J227" s="8">
        <v>6.33</v>
      </c>
      <c r="K227" s="8">
        <v>5.76</v>
      </c>
      <c r="L227" s="8">
        <v>136.47999999999999</v>
      </c>
      <c r="M227" s="8">
        <v>186.9</v>
      </c>
      <c r="N227" s="8">
        <v>9.3800000000000008</v>
      </c>
      <c r="O227" s="8">
        <v>6.17</v>
      </c>
      <c r="P227" s="8">
        <v>162.09</v>
      </c>
      <c r="Q227" s="8">
        <v>211.89</v>
      </c>
      <c r="R227" s="9">
        <v>27</v>
      </c>
      <c r="S227" s="9">
        <v>15</v>
      </c>
      <c r="T227" s="9">
        <v>9</v>
      </c>
      <c r="U227" s="9">
        <v>5</v>
      </c>
      <c r="V227" s="9">
        <v>5</v>
      </c>
      <c r="W227" s="8">
        <v>3.27</v>
      </c>
      <c r="X227" s="8">
        <v>5.59</v>
      </c>
      <c r="Y227" s="8">
        <v>156.01</v>
      </c>
      <c r="Z227" s="8">
        <v>208.41</v>
      </c>
      <c r="AA227" s="8">
        <v>5.03</v>
      </c>
      <c r="AB227" s="8">
        <v>6.14</v>
      </c>
      <c r="AC227" s="8">
        <v>187.97</v>
      </c>
      <c r="AD227" s="8">
        <v>244.07</v>
      </c>
      <c r="AE227" s="31">
        <v>6.71</v>
      </c>
      <c r="AF227" s="31">
        <v>6.56</v>
      </c>
      <c r="AG227" s="31">
        <v>216.51</v>
      </c>
      <c r="AH227" s="8">
        <v>266.94</v>
      </c>
      <c r="AI227" s="31">
        <v>8.6</v>
      </c>
      <c r="AJ227" s="31">
        <v>7</v>
      </c>
      <c r="AK227" s="31">
        <v>245.6</v>
      </c>
      <c r="AL227" s="8">
        <v>295.39999999999998</v>
      </c>
      <c r="AM227" s="9">
        <v>34</v>
      </c>
      <c r="AN227" s="9">
        <v>24</v>
      </c>
      <c r="AO227" s="9">
        <v>18</v>
      </c>
      <c r="AP227" s="9">
        <v>15</v>
      </c>
      <c r="AQ227" s="9">
        <v>6</v>
      </c>
    </row>
    <row r="228" spans="1:43">
      <c r="A228" s="12">
        <v>44957</v>
      </c>
      <c r="B228" s="8">
        <v>2.99</v>
      </c>
      <c r="C228" s="8">
        <v>4.63</v>
      </c>
      <c r="D228" s="8">
        <v>99.87</v>
      </c>
      <c r="E228" s="8">
        <v>146.99</v>
      </c>
      <c r="F228" s="8">
        <v>4.84</v>
      </c>
      <c r="G228" s="8">
        <v>4.9800000000000004</v>
      </c>
      <c r="H228" s="8">
        <v>117.8</v>
      </c>
      <c r="I228" s="8">
        <v>170.5</v>
      </c>
      <c r="J228" s="8">
        <v>6.31</v>
      </c>
      <c r="K228" s="8">
        <v>5.25</v>
      </c>
      <c r="L228" s="8">
        <v>131.41999999999999</v>
      </c>
      <c r="M228" s="8">
        <v>184.82</v>
      </c>
      <c r="N228" s="8">
        <v>9.39</v>
      </c>
      <c r="O228" s="8">
        <v>5.64</v>
      </c>
      <c r="P228" s="8">
        <v>153.97999999999999</v>
      </c>
      <c r="Q228" s="8">
        <v>209.11</v>
      </c>
      <c r="R228" s="9">
        <v>27</v>
      </c>
      <c r="S228" s="9">
        <v>15</v>
      </c>
      <c r="T228" s="9">
        <v>9</v>
      </c>
      <c r="U228" s="9">
        <v>5</v>
      </c>
      <c r="V228" s="9">
        <v>5</v>
      </c>
      <c r="W228" s="8">
        <v>3.25</v>
      </c>
      <c r="X228" s="8">
        <v>5.1100000000000003</v>
      </c>
      <c r="Y228" s="8">
        <v>146.38</v>
      </c>
      <c r="Z228" s="8">
        <v>194.06</v>
      </c>
      <c r="AA228" s="8">
        <v>5.0199999999999996</v>
      </c>
      <c r="AB228" s="8">
        <v>5.55</v>
      </c>
      <c r="AC228" s="8">
        <v>174.49</v>
      </c>
      <c r="AD228" s="8">
        <v>227.19</v>
      </c>
      <c r="AE228" s="31">
        <v>6.69</v>
      </c>
      <c r="AF228" s="31">
        <v>5.95</v>
      </c>
      <c r="AG228" s="31">
        <v>201.49</v>
      </c>
      <c r="AH228" s="8">
        <v>254.89</v>
      </c>
      <c r="AI228" s="31">
        <v>8.57</v>
      </c>
      <c r="AJ228" s="31">
        <v>6.38</v>
      </c>
      <c r="AK228" s="31">
        <v>227.69</v>
      </c>
      <c r="AL228" s="8">
        <v>282.81</v>
      </c>
      <c r="AM228" s="9">
        <v>34</v>
      </c>
      <c r="AN228" s="9">
        <v>24</v>
      </c>
      <c r="AO228" s="9">
        <v>20</v>
      </c>
      <c r="AP228" s="9">
        <v>13</v>
      </c>
      <c r="AQ228" s="9">
        <v>6</v>
      </c>
    </row>
    <row r="229" spans="1:43">
      <c r="A229" s="12">
        <v>44985</v>
      </c>
      <c r="B229" s="8">
        <v>2.98</v>
      </c>
      <c r="C229" s="8">
        <v>5.09</v>
      </c>
      <c r="D229" s="8">
        <v>96.23</v>
      </c>
      <c r="E229" s="8">
        <v>149.63</v>
      </c>
      <c r="F229" s="8">
        <v>4.83</v>
      </c>
      <c r="G229" s="8">
        <v>5.41</v>
      </c>
      <c r="H229" s="8">
        <v>116.01</v>
      </c>
      <c r="I229" s="8">
        <v>174.15</v>
      </c>
      <c r="J229" s="8">
        <v>6.28</v>
      </c>
      <c r="K229" s="8">
        <v>5.65</v>
      </c>
      <c r="L229" s="8">
        <v>130.68</v>
      </c>
      <c r="M229" s="8">
        <v>190.08</v>
      </c>
      <c r="N229" s="8">
        <v>9.39</v>
      </c>
      <c r="O229" s="8">
        <v>6.02</v>
      </c>
      <c r="P229" s="8">
        <v>155.46</v>
      </c>
      <c r="Q229" s="8">
        <v>216.83</v>
      </c>
      <c r="R229" s="9">
        <v>27</v>
      </c>
      <c r="S229" s="9">
        <v>15</v>
      </c>
      <c r="T229" s="9">
        <v>9</v>
      </c>
      <c r="U229" s="9">
        <v>5</v>
      </c>
      <c r="V229" s="9">
        <v>5</v>
      </c>
      <c r="W229" s="8">
        <v>3.26</v>
      </c>
      <c r="X229" s="8">
        <v>5.45</v>
      </c>
      <c r="Y229" s="8">
        <v>131.74</v>
      </c>
      <c r="Z229" s="8">
        <v>185.6</v>
      </c>
      <c r="AA229" s="8">
        <v>5.01</v>
      </c>
      <c r="AB229" s="8">
        <v>5.82</v>
      </c>
      <c r="AC229" s="8">
        <v>156.38999999999999</v>
      </c>
      <c r="AD229" s="8">
        <v>214.53</v>
      </c>
      <c r="AE229" s="31">
        <v>6.67</v>
      </c>
      <c r="AF229" s="31">
        <v>6.18</v>
      </c>
      <c r="AG229" s="31">
        <v>183.53</v>
      </c>
      <c r="AH229" s="8">
        <v>242.93</v>
      </c>
      <c r="AI229" s="31">
        <v>8.5500000000000007</v>
      </c>
      <c r="AJ229" s="31">
        <v>6.56</v>
      </c>
      <c r="AK229" s="31">
        <v>209.43</v>
      </c>
      <c r="AL229" s="8">
        <v>270.81</v>
      </c>
      <c r="AM229" s="9">
        <v>35</v>
      </c>
      <c r="AN229" s="9">
        <v>22</v>
      </c>
      <c r="AO229" s="9">
        <v>20</v>
      </c>
      <c r="AP229" s="9">
        <v>13</v>
      </c>
      <c r="AQ229" s="9">
        <v>6</v>
      </c>
    </row>
    <row r="230" spans="1:43">
      <c r="A230" s="12">
        <v>45016</v>
      </c>
      <c r="B230" s="8">
        <v>3.13</v>
      </c>
      <c r="C230" s="8">
        <v>4.55</v>
      </c>
      <c r="D230" s="8">
        <v>109.73</v>
      </c>
      <c r="E230" s="8">
        <v>161.13</v>
      </c>
      <c r="F230" s="8">
        <v>4.74</v>
      </c>
      <c r="G230" s="8">
        <v>4.87</v>
      </c>
      <c r="H230" s="8">
        <v>126.11</v>
      </c>
      <c r="I230" s="8">
        <v>183.78</v>
      </c>
      <c r="J230" s="8">
        <v>6.18</v>
      </c>
      <c r="K230" s="8">
        <v>5.22</v>
      </c>
      <c r="L230" s="8">
        <v>147.30000000000001</v>
      </c>
      <c r="M230" s="8">
        <v>205.62</v>
      </c>
      <c r="N230" s="8">
        <v>9.5299999999999994</v>
      </c>
      <c r="O230" s="8">
        <v>5.49</v>
      </c>
      <c r="P230" s="8">
        <v>158.84</v>
      </c>
      <c r="Q230" s="8">
        <v>219.91</v>
      </c>
      <c r="R230" s="9">
        <v>28</v>
      </c>
      <c r="S230" s="9">
        <v>19</v>
      </c>
      <c r="T230" s="9">
        <v>8</v>
      </c>
      <c r="U230" s="9">
        <v>6</v>
      </c>
      <c r="V230" s="9">
        <v>5</v>
      </c>
      <c r="W230" s="8">
        <v>3.25</v>
      </c>
      <c r="X230" s="8">
        <v>5</v>
      </c>
      <c r="Y230" s="8">
        <v>154.74</v>
      </c>
      <c r="Z230" s="8">
        <v>206.68</v>
      </c>
      <c r="AA230" s="8">
        <v>5</v>
      </c>
      <c r="AB230" s="8">
        <v>5.46</v>
      </c>
      <c r="AC230" s="8">
        <v>185.64</v>
      </c>
      <c r="AD230" s="8">
        <v>243.31</v>
      </c>
      <c r="AE230" s="31">
        <v>6.65</v>
      </c>
      <c r="AF230" s="31">
        <v>5.89</v>
      </c>
      <c r="AG230" s="31">
        <v>214.31</v>
      </c>
      <c r="AH230" s="8">
        <v>272.63</v>
      </c>
      <c r="AI230" s="31">
        <v>8.52</v>
      </c>
      <c r="AJ230" s="31">
        <v>6.31</v>
      </c>
      <c r="AK230" s="31">
        <v>240.22</v>
      </c>
      <c r="AL230" s="8">
        <v>301.29000000000002</v>
      </c>
      <c r="AM230" s="9">
        <v>36</v>
      </c>
      <c r="AN230" s="9">
        <v>23</v>
      </c>
      <c r="AO230" s="9">
        <v>18</v>
      </c>
      <c r="AP230" s="9">
        <v>13</v>
      </c>
      <c r="AQ230" s="9">
        <v>5</v>
      </c>
    </row>
    <row r="231" spans="1:43">
      <c r="A231" s="12">
        <v>45046</v>
      </c>
      <c r="B231" s="8">
        <v>3.19</v>
      </c>
      <c r="C231" s="8">
        <v>4.46</v>
      </c>
      <c r="D231" s="8">
        <v>104.03</v>
      </c>
      <c r="E231" s="8">
        <v>146.49</v>
      </c>
      <c r="F231" s="8">
        <v>4.75</v>
      </c>
      <c r="G231" s="8">
        <v>4.7300000000000004</v>
      </c>
      <c r="H231" s="8">
        <v>118.16</v>
      </c>
      <c r="I231" s="8">
        <v>165.97</v>
      </c>
      <c r="J231" s="8">
        <v>6.28</v>
      </c>
      <c r="K231" s="8">
        <v>5.08</v>
      </c>
      <c r="L231" s="8">
        <v>139.36000000000001</v>
      </c>
      <c r="M231" s="8">
        <v>187.35</v>
      </c>
      <c r="N231" s="8">
        <v>9.3699999999999992</v>
      </c>
      <c r="O231" s="8">
        <v>5.28</v>
      </c>
      <c r="P231" s="8">
        <v>142.61000000000001</v>
      </c>
      <c r="Q231" s="8">
        <v>194.1</v>
      </c>
      <c r="R231" s="9">
        <v>27</v>
      </c>
      <c r="S231" s="9">
        <v>20</v>
      </c>
      <c r="T231" s="9">
        <v>8</v>
      </c>
      <c r="U231" s="9">
        <v>7</v>
      </c>
      <c r="V231" s="9">
        <v>5</v>
      </c>
      <c r="W231" s="8">
        <v>3.3</v>
      </c>
      <c r="X231" s="8">
        <v>4.9800000000000004</v>
      </c>
      <c r="Y231" s="8">
        <v>155.63999999999999</v>
      </c>
      <c r="Z231" s="8">
        <v>198.71</v>
      </c>
      <c r="AA231" s="8">
        <v>5.01</v>
      </c>
      <c r="AB231" s="8">
        <v>5.4</v>
      </c>
      <c r="AC231" s="8">
        <v>185.17</v>
      </c>
      <c r="AD231" s="8">
        <v>232.98</v>
      </c>
      <c r="AE231" s="31">
        <v>6.7</v>
      </c>
      <c r="AF231" s="31">
        <v>5.8</v>
      </c>
      <c r="AG231" s="31">
        <v>211.54</v>
      </c>
      <c r="AH231" s="8">
        <v>259.52999999999997</v>
      </c>
      <c r="AI231" s="31">
        <v>9.0399999999999991</v>
      </c>
      <c r="AJ231" s="31">
        <v>6.16</v>
      </c>
      <c r="AK231" s="31">
        <v>231.35</v>
      </c>
      <c r="AL231" s="8">
        <v>282.83999999999997</v>
      </c>
      <c r="AM231" s="9">
        <v>34</v>
      </c>
      <c r="AN231" s="9">
        <v>23</v>
      </c>
      <c r="AO231" s="9">
        <v>19</v>
      </c>
      <c r="AP231" s="9">
        <v>15</v>
      </c>
      <c r="AQ231" s="9">
        <v>5</v>
      </c>
    </row>
    <row r="232" spans="1:43">
      <c r="A232" s="12">
        <v>45077</v>
      </c>
      <c r="B232" s="8">
        <v>3.22</v>
      </c>
      <c r="C232" s="8">
        <v>4.82</v>
      </c>
      <c r="D232" s="8">
        <v>104.75</v>
      </c>
      <c r="E232" s="8">
        <v>145.94999999999999</v>
      </c>
      <c r="F232" s="8">
        <v>4.72</v>
      </c>
      <c r="G232" s="8">
        <v>5.04</v>
      </c>
      <c r="H232" s="8">
        <v>120.18</v>
      </c>
      <c r="I232" s="8">
        <v>166.74</v>
      </c>
      <c r="J232" s="8">
        <v>6.27</v>
      </c>
      <c r="K232" s="8">
        <v>5.37</v>
      </c>
      <c r="L232" s="8">
        <v>142.22999999999999</v>
      </c>
      <c r="M232" s="8">
        <v>187.68</v>
      </c>
      <c r="N232" s="8">
        <v>9.34</v>
      </c>
      <c r="O232" s="8">
        <v>5.59</v>
      </c>
      <c r="P232" s="8">
        <v>149.4</v>
      </c>
      <c r="Q232" s="8">
        <v>197.6</v>
      </c>
      <c r="R232" s="9">
        <v>26</v>
      </c>
      <c r="S232" s="9">
        <v>20</v>
      </c>
      <c r="T232" s="9">
        <v>10</v>
      </c>
      <c r="U232" s="9">
        <v>5</v>
      </c>
      <c r="V232" s="9">
        <v>5</v>
      </c>
      <c r="W232" s="8">
        <v>3.28</v>
      </c>
      <c r="X232" s="8">
        <v>5.31</v>
      </c>
      <c r="Y232" s="8">
        <v>152.97999999999999</v>
      </c>
      <c r="Z232" s="8">
        <v>194.79</v>
      </c>
      <c r="AA232" s="8">
        <v>5</v>
      </c>
      <c r="AB232" s="8">
        <v>5.71</v>
      </c>
      <c r="AC232" s="8">
        <v>186.62</v>
      </c>
      <c r="AD232" s="8">
        <v>233.18</v>
      </c>
      <c r="AE232" s="31">
        <v>6.71</v>
      </c>
      <c r="AF232" s="31">
        <v>6.09</v>
      </c>
      <c r="AG232" s="31">
        <v>214.45</v>
      </c>
      <c r="AH232" s="8">
        <v>259.89999999999998</v>
      </c>
      <c r="AI232" s="31">
        <v>9.14</v>
      </c>
      <c r="AJ232" s="31">
        <v>6.38</v>
      </c>
      <c r="AK232" s="31">
        <v>228.51</v>
      </c>
      <c r="AL232" s="8">
        <v>276.70999999999998</v>
      </c>
      <c r="AM232" s="9">
        <v>36</v>
      </c>
      <c r="AN232" s="9">
        <v>23</v>
      </c>
      <c r="AO232" s="9">
        <v>19</v>
      </c>
      <c r="AP232" s="9">
        <v>15</v>
      </c>
      <c r="AQ232" s="9">
        <v>5</v>
      </c>
    </row>
    <row r="233" spans="1:43">
      <c r="A233" s="1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9"/>
      <c r="S233" s="9"/>
      <c r="T233" s="9"/>
      <c r="U233" s="9"/>
      <c r="V233" s="9"/>
      <c r="W233" s="8"/>
      <c r="X233" s="8"/>
      <c r="Y233" s="8"/>
      <c r="Z233" s="8"/>
      <c r="AA233" s="8"/>
      <c r="AB233" s="8"/>
      <c r="AC233" s="8"/>
      <c r="AD233" s="8"/>
      <c r="AE233" s="31"/>
      <c r="AF233" s="31"/>
      <c r="AG233" s="31"/>
      <c r="AH233" s="8"/>
      <c r="AI233" s="31"/>
      <c r="AJ233" s="31"/>
      <c r="AK233" s="31"/>
      <c r="AL233" s="8"/>
      <c r="AM233" s="9"/>
      <c r="AN233" s="9"/>
      <c r="AO233" s="9"/>
      <c r="AP233" s="9"/>
      <c r="AQ233" s="9"/>
    </row>
    <row r="234" spans="1:43">
      <c r="A234" s="1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9"/>
      <c r="S234" s="9"/>
      <c r="T234" s="9"/>
      <c r="U234" s="9"/>
      <c r="V234" s="9"/>
      <c r="W234" s="8"/>
      <c r="X234" s="8"/>
      <c r="Y234" s="8"/>
      <c r="Z234" s="8"/>
      <c r="AA234" s="8"/>
      <c r="AB234" s="8"/>
      <c r="AC234" s="8"/>
      <c r="AD234" s="8"/>
      <c r="AE234" s="31"/>
      <c r="AF234" s="31"/>
      <c r="AG234" s="31"/>
      <c r="AH234" s="8"/>
      <c r="AI234" s="31"/>
      <c r="AJ234" s="31"/>
      <c r="AK234" s="31"/>
      <c r="AL234" s="8"/>
      <c r="AM234" s="9"/>
      <c r="AN234" s="9"/>
      <c r="AO234" s="9"/>
      <c r="AP234" s="9"/>
      <c r="AQ234" s="9"/>
    </row>
    <row r="235" spans="1:43">
      <c r="A235" s="1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9"/>
      <c r="S235" s="9"/>
      <c r="T235" s="9"/>
      <c r="U235" s="9"/>
      <c r="V235" s="9"/>
      <c r="W235" s="8"/>
      <c r="X235" s="8"/>
      <c r="Y235" s="8"/>
      <c r="Z235" s="8"/>
      <c r="AA235" s="8"/>
      <c r="AB235" s="8"/>
      <c r="AC235" s="8"/>
      <c r="AD235" s="8"/>
      <c r="AE235" s="31"/>
      <c r="AF235" s="31"/>
      <c r="AG235" s="31"/>
      <c r="AH235" s="8"/>
      <c r="AI235" s="31"/>
      <c r="AJ235" s="31"/>
      <c r="AK235" s="31"/>
      <c r="AL235" s="8"/>
      <c r="AM235" s="9"/>
      <c r="AN235" s="9"/>
      <c r="AO235" s="9"/>
      <c r="AP235" s="9"/>
      <c r="AQ235" s="9"/>
    </row>
    <row r="236" spans="1:43">
      <c r="A236" s="1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9"/>
      <c r="S236" s="9"/>
      <c r="T236" s="9"/>
      <c r="U236" s="9"/>
      <c r="V236" s="9"/>
      <c r="W236" s="8"/>
      <c r="X236" s="8"/>
      <c r="Y236" s="8"/>
      <c r="Z236" s="8"/>
      <c r="AA236" s="8"/>
      <c r="AB236" s="8"/>
      <c r="AC236" s="8"/>
      <c r="AD236" s="8"/>
      <c r="AE236" s="31"/>
      <c r="AF236" s="31"/>
      <c r="AG236" s="31"/>
      <c r="AH236" s="8"/>
      <c r="AI236" s="31"/>
      <c r="AJ236" s="31"/>
      <c r="AK236" s="31"/>
      <c r="AL236" s="8"/>
      <c r="AM236" s="9"/>
      <c r="AN236" s="9"/>
      <c r="AO236" s="9"/>
      <c r="AP236" s="9"/>
      <c r="AQ236" s="9"/>
    </row>
    <row r="237" spans="1:43">
      <c r="A237" s="1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9"/>
      <c r="S237" s="9"/>
      <c r="T237" s="9"/>
      <c r="U237" s="9"/>
      <c r="V237" s="9"/>
      <c r="W237" s="8"/>
      <c r="X237" s="8"/>
      <c r="Y237" s="8"/>
      <c r="Z237" s="8"/>
      <c r="AA237" s="8"/>
      <c r="AB237" s="8"/>
      <c r="AC237" s="8"/>
      <c r="AD237" s="8"/>
      <c r="AE237" s="31"/>
      <c r="AF237" s="31"/>
      <c r="AG237" s="31"/>
      <c r="AH237" s="8"/>
      <c r="AI237" s="31"/>
      <c r="AJ237" s="31"/>
      <c r="AK237" s="31"/>
      <c r="AL237" s="8"/>
      <c r="AM237" s="9"/>
      <c r="AN237" s="9"/>
      <c r="AO237" s="9"/>
      <c r="AP237" s="9"/>
      <c r="AQ237" s="9"/>
    </row>
    <row r="238" spans="1:43">
      <c r="A238" s="1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9"/>
      <c r="S238" s="9"/>
      <c r="T238" s="9"/>
      <c r="U238" s="9"/>
      <c r="V238" s="9"/>
      <c r="W238" s="8"/>
      <c r="X238" s="8"/>
      <c r="Y238" s="8"/>
      <c r="Z238" s="8"/>
      <c r="AA238" s="8"/>
      <c r="AB238" s="8"/>
      <c r="AC238" s="8"/>
      <c r="AD238" s="8"/>
      <c r="AE238" s="31"/>
      <c r="AF238" s="31"/>
      <c r="AG238" s="31"/>
      <c r="AH238" s="8"/>
      <c r="AI238" s="31"/>
      <c r="AJ238" s="31"/>
      <c r="AK238" s="31"/>
      <c r="AL238" s="8"/>
      <c r="AM238" s="9"/>
      <c r="AN238" s="9"/>
      <c r="AO238" s="9"/>
      <c r="AP238" s="9"/>
      <c r="AQ238" s="9"/>
    </row>
    <row r="239" spans="1:43">
      <c r="A239" s="1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9"/>
      <c r="S239" s="9"/>
      <c r="T239" s="9"/>
      <c r="U239" s="9"/>
      <c r="V239" s="9"/>
      <c r="W239" s="8"/>
      <c r="X239" s="8"/>
      <c r="Y239" s="8"/>
      <c r="Z239" s="8"/>
      <c r="AA239" s="8"/>
      <c r="AB239" s="8"/>
      <c r="AC239" s="8"/>
      <c r="AD239" s="8"/>
      <c r="AE239" s="31"/>
      <c r="AF239" s="31"/>
      <c r="AG239" s="31"/>
      <c r="AH239" s="8"/>
      <c r="AI239" s="31"/>
      <c r="AJ239" s="31"/>
      <c r="AK239" s="31"/>
      <c r="AL239" s="8"/>
      <c r="AM239" s="9"/>
      <c r="AN239" s="9"/>
      <c r="AO239" s="9"/>
      <c r="AP239" s="9"/>
      <c r="AQ239" s="9"/>
    </row>
    <row r="240" spans="1:43">
      <c r="A240" s="1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9"/>
      <c r="S240" s="9"/>
      <c r="T240" s="9"/>
      <c r="U240" s="9"/>
      <c r="V240" s="9"/>
      <c r="W240" s="8"/>
      <c r="X240" s="8"/>
      <c r="Y240" s="8"/>
      <c r="Z240" s="8"/>
      <c r="AA240" s="8"/>
      <c r="AB240" s="8"/>
      <c r="AC240" s="8"/>
      <c r="AD240" s="8"/>
      <c r="AE240" s="31"/>
      <c r="AF240" s="31"/>
      <c r="AG240" s="31"/>
      <c r="AH240" s="8"/>
      <c r="AI240" s="31"/>
      <c r="AJ240" s="31"/>
      <c r="AK240" s="31"/>
      <c r="AL240" s="8"/>
      <c r="AM240" s="9"/>
      <c r="AN240" s="9"/>
      <c r="AO240" s="9"/>
      <c r="AP240" s="9"/>
      <c r="AQ240" s="9"/>
    </row>
    <row r="241" spans="1:43">
      <c r="A241" s="1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9"/>
      <c r="S241" s="9"/>
      <c r="T241" s="9"/>
      <c r="U241" s="9"/>
      <c r="V241" s="9"/>
      <c r="W241" s="8"/>
      <c r="X241" s="8"/>
      <c r="Y241" s="8"/>
      <c r="Z241" s="8"/>
      <c r="AA241" s="8"/>
      <c r="AB241" s="8"/>
      <c r="AC241" s="8"/>
      <c r="AD241" s="8"/>
      <c r="AE241" s="31"/>
      <c r="AF241" s="31"/>
      <c r="AG241" s="31"/>
      <c r="AH241" s="8"/>
      <c r="AI241" s="31"/>
      <c r="AJ241" s="31"/>
      <c r="AK241" s="31"/>
      <c r="AL241" s="8"/>
      <c r="AM241" s="9"/>
      <c r="AN241" s="9"/>
      <c r="AO241" s="9"/>
      <c r="AP241" s="9"/>
      <c r="AQ241" s="9"/>
    </row>
    <row r="242" spans="1:43">
      <c r="A242" s="1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9"/>
      <c r="S242" s="9"/>
      <c r="T242" s="9"/>
      <c r="U242" s="9"/>
      <c r="V242" s="9"/>
      <c r="W242" s="8"/>
      <c r="X242" s="8"/>
      <c r="Y242" s="8"/>
      <c r="Z242" s="8"/>
      <c r="AA242" s="8"/>
      <c r="AB242" s="8"/>
      <c r="AC242" s="8"/>
      <c r="AD242" s="8"/>
      <c r="AE242" s="31"/>
      <c r="AF242" s="31"/>
      <c r="AG242" s="31"/>
      <c r="AH242" s="8"/>
      <c r="AI242" s="31"/>
      <c r="AJ242" s="31"/>
      <c r="AK242" s="31"/>
      <c r="AL242" s="8"/>
      <c r="AM242" s="9"/>
      <c r="AN242" s="9"/>
      <c r="AO242" s="9"/>
      <c r="AP242" s="9"/>
      <c r="AQ242" s="9"/>
    </row>
    <row r="243" spans="1:43">
      <c r="A243" s="1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9"/>
      <c r="S243" s="9"/>
      <c r="T243" s="9"/>
      <c r="U243" s="9"/>
      <c r="V243" s="9"/>
      <c r="W243" s="8"/>
      <c r="X243" s="8"/>
      <c r="Y243" s="8"/>
      <c r="Z243" s="8"/>
      <c r="AA243" s="8"/>
      <c r="AB243" s="8"/>
      <c r="AC243" s="8"/>
      <c r="AD243" s="8"/>
      <c r="AE243" s="31"/>
      <c r="AF243" s="31"/>
      <c r="AG243" s="31"/>
      <c r="AH243" s="8"/>
      <c r="AI243" s="31"/>
      <c r="AJ243" s="31"/>
      <c r="AK243" s="31"/>
      <c r="AL243" s="8"/>
      <c r="AM243" s="9"/>
      <c r="AN243" s="9"/>
      <c r="AO243" s="9"/>
      <c r="AP243" s="9"/>
      <c r="AQ243" s="9"/>
    </row>
    <row r="244" spans="1:43">
      <c r="A244" s="1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9"/>
      <c r="S244" s="9"/>
      <c r="T244" s="9"/>
      <c r="U244" s="9"/>
      <c r="V244" s="9"/>
      <c r="W244" s="8"/>
      <c r="X244" s="8"/>
      <c r="Y244" s="8"/>
      <c r="Z244" s="8"/>
      <c r="AA244" s="8"/>
      <c r="AB244" s="8"/>
      <c r="AC244" s="8"/>
      <c r="AD244" s="8"/>
      <c r="AE244" s="31"/>
      <c r="AF244" s="31"/>
      <c r="AG244" s="31"/>
      <c r="AH244" s="8"/>
      <c r="AI244" s="31"/>
      <c r="AJ244" s="31"/>
      <c r="AK244" s="31"/>
      <c r="AL244" s="8"/>
      <c r="AM244" s="9"/>
      <c r="AN244" s="9"/>
      <c r="AO244" s="9"/>
      <c r="AP244" s="9"/>
      <c r="AQ244" s="9"/>
    </row>
    <row r="245" spans="1:43">
      <c r="A245" s="1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9"/>
      <c r="S245" s="9"/>
      <c r="T245" s="9"/>
      <c r="U245" s="9"/>
      <c r="V245" s="9"/>
      <c r="W245" s="8"/>
      <c r="X245" s="8"/>
      <c r="Y245" s="8"/>
      <c r="Z245" s="8"/>
      <c r="AA245" s="8"/>
      <c r="AB245" s="8"/>
      <c r="AC245" s="8"/>
      <c r="AD245" s="8"/>
      <c r="AE245" s="31"/>
      <c r="AF245" s="31"/>
      <c r="AG245" s="31"/>
      <c r="AH245" s="8"/>
      <c r="AI245" s="31"/>
      <c r="AJ245" s="31"/>
      <c r="AK245" s="31"/>
      <c r="AL245" s="8"/>
      <c r="AM245" s="9"/>
      <c r="AN245" s="9"/>
      <c r="AO245" s="9"/>
      <c r="AP245" s="9"/>
      <c r="AQ245" s="9"/>
    </row>
    <row r="246" spans="1:43">
      <c r="A246" s="1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U246" s="9"/>
      <c r="V246" s="9"/>
      <c r="W246" s="8"/>
      <c r="X246" s="8"/>
      <c r="Y246" s="8"/>
      <c r="Z246" s="8"/>
      <c r="AA246" s="8"/>
      <c r="AB246" s="8"/>
      <c r="AC246" s="8"/>
      <c r="AD246" s="8"/>
      <c r="AE246" s="31"/>
      <c r="AF246" s="31"/>
      <c r="AG246" s="31"/>
      <c r="AH246" s="8"/>
      <c r="AI246" s="31"/>
      <c r="AJ246" s="31"/>
      <c r="AK246" s="31"/>
      <c r="AL246" s="8"/>
      <c r="AM246" s="9"/>
      <c r="AN246" s="9"/>
      <c r="AO246" s="9"/>
      <c r="AP246" s="9"/>
      <c r="AQ246" s="9"/>
    </row>
    <row r="247" spans="1:43">
      <c r="A247" s="1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9"/>
      <c r="S247" s="9"/>
      <c r="T247" s="9"/>
      <c r="U247" s="9"/>
      <c r="V247" s="9"/>
      <c r="W247" s="8"/>
      <c r="X247" s="8"/>
      <c r="Y247" s="8"/>
      <c r="Z247" s="8"/>
      <c r="AA247" s="8"/>
      <c r="AB247" s="8"/>
      <c r="AC247" s="8"/>
      <c r="AD247" s="8"/>
      <c r="AE247" s="31"/>
      <c r="AF247" s="31"/>
      <c r="AG247" s="31"/>
      <c r="AH247" s="8"/>
      <c r="AI247" s="31"/>
      <c r="AJ247" s="31"/>
      <c r="AK247" s="31"/>
      <c r="AL247" s="8"/>
      <c r="AM247" s="9"/>
      <c r="AN247" s="9"/>
      <c r="AO247" s="9"/>
      <c r="AP247" s="9"/>
      <c r="AQ247" s="9"/>
    </row>
    <row r="248" spans="1:43">
      <c r="A248" s="1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9"/>
      <c r="S248" s="9"/>
      <c r="T248" s="9"/>
      <c r="U248" s="9"/>
      <c r="V248" s="9"/>
      <c r="W248" s="8"/>
      <c r="X248" s="8"/>
      <c r="Y248" s="8"/>
      <c r="Z248" s="8"/>
      <c r="AA248" s="8"/>
      <c r="AB248" s="8"/>
      <c r="AC248" s="8"/>
      <c r="AD248" s="8"/>
      <c r="AE248" s="31"/>
      <c r="AF248" s="31"/>
      <c r="AG248" s="31"/>
      <c r="AH248" s="8"/>
      <c r="AI248" s="31"/>
      <c r="AJ248" s="31"/>
      <c r="AK248" s="31"/>
      <c r="AL248" s="8"/>
      <c r="AM248" s="9"/>
      <c r="AN248" s="9"/>
      <c r="AO248" s="9"/>
      <c r="AP248" s="9"/>
      <c r="AQ248" s="9"/>
    </row>
    <row r="249" spans="1:43">
      <c r="A249" s="1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8"/>
      <c r="X249" s="8"/>
      <c r="Y249" s="8"/>
      <c r="Z249" s="8"/>
      <c r="AA249" s="8"/>
      <c r="AB249" s="8"/>
      <c r="AC249" s="8"/>
      <c r="AD249" s="8"/>
      <c r="AE249" s="31"/>
      <c r="AF249" s="31"/>
      <c r="AG249" s="31"/>
      <c r="AH249" s="8"/>
      <c r="AI249" s="31"/>
      <c r="AJ249" s="31"/>
      <c r="AK249" s="31"/>
      <c r="AL249" s="8"/>
      <c r="AM249" s="9"/>
      <c r="AN249" s="9"/>
      <c r="AO249" s="9"/>
      <c r="AP249" s="9"/>
      <c r="AQ249" s="9"/>
    </row>
    <row r="250" spans="1:43">
      <c r="A250" s="1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U250" s="9"/>
      <c r="V250" s="9"/>
      <c r="W250" s="8"/>
      <c r="X250" s="8"/>
      <c r="Y250" s="8"/>
      <c r="Z250" s="8"/>
      <c r="AA250" s="8"/>
      <c r="AB250" s="8"/>
      <c r="AC250" s="8"/>
      <c r="AD250" s="8"/>
      <c r="AE250" s="31"/>
      <c r="AF250" s="31"/>
      <c r="AG250" s="31"/>
      <c r="AH250" s="8"/>
      <c r="AI250" s="31"/>
      <c r="AJ250" s="31"/>
      <c r="AK250" s="31"/>
      <c r="AL250" s="8"/>
      <c r="AM250" s="9"/>
      <c r="AN250" s="9"/>
      <c r="AO250" s="9"/>
      <c r="AP250" s="9"/>
      <c r="AQ250" s="9"/>
    </row>
    <row r="251" spans="1:43">
      <c r="A251" s="1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9"/>
      <c r="S251" s="9"/>
      <c r="T251" s="9"/>
      <c r="U251" s="9"/>
      <c r="V251" s="9"/>
      <c r="W251" s="8"/>
      <c r="X251" s="8"/>
      <c r="Y251" s="8"/>
      <c r="Z251" s="8"/>
      <c r="AA251" s="8"/>
      <c r="AB251" s="8"/>
      <c r="AC251" s="8"/>
      <c r="AD251" s="8"/>
      <c r="AE251" s="31"/>
      <c r="AF251" s="31"/>
      <c r="AG251" s="31"/>
      <c r="AH251" s="8"/>
      <c r="AI251" s="31"/>
      <c r="AJ251" s="31"/>
      <c r="AK251" s="31"/>
      <c r="AL251" s="8"/>
      <c r="AM251" s="9"/>
      <c r="AN251" s="9"/>
      <c r="AO251" s="9"/>
      <c r="AP251" s="9"/>
      <c r="AQ251" s="9"/>
    </row>
    <row r="252" spans="1:43">
      <c r="A252" s="1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9"/>
      <c r="S252" s="9"/>
      <c r="T252" s="9"/>
      <c r="U252" s="9"/>
      <c r="V252" s="9"/>
      <c r="W252" s="8"/>
      <c r="X252" s="8"/>
      <c r="Y252" s="8"/>
      <c r="Z252" s="8"/>
      <c r="AA252" s="8"/>
      <c r="AB252" s="8"/>
      <c r="AC252" s="8"/>
      <c r="AD252" s="8"/>
      <c r="AE252" s="31"/>
      <c r="AF252" s="31"/>
      <c r="AG252" s="31"/>
      <c r="AH252" s="8"/>
      <c r="AI252" s="31"/>
      <c r="AJ252" s="31"/>
      <c r="AK252" s="31"/>
      <c r="AL252" s="8"/>
      <c r="AM252" s="9"/>
      <c r="AN252" s="9"/>
      <c r="AO252" s="9"/>
      <c r="AP252" s="9"/>
      <c r="AQ252" s="9"/>
    </row>
    <row r="253" spans="1:43">
      <c r="A253" s="1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9"/>
      <c r="S253" s="9"/>
      <c r="T253" s="9"/>
      <c r="U253" s="9"/>
      <c r="V253" s="9"/>
      <c r="W253" s="8"/>
      <c r="X253" s="8"/>
      <c r="Y253" s="8"/>
      <c r="Z253" s="8"/>
      <c r="AA253" s="8"/>
      <c r="AB253" s="8"/>
      <c r="AC253" s="8"/>
      <c r="AD253" s="8"/>
      <c r="AE253" s="31"/>
      <c r="AF253" s="31"/>
      <c r="AG253" s="31"/>
      <c r="AH253" s="8"/>
      <c r="AI253" s="31"/>
      <c r="AJ253" s="31"/>
      <c r="AK253" s="31"/>
      <c r="AL253" s="8"/>
      <c r="AM253" s="9"/>
      <c r="AN253" s="9"/>
      <c r="AO253" s="9"/>
      <c r="AP253" s="9"/>
      <c r="AQ253" s="9"/>
    </row>
    <row r="254" spans="1:43">
      <c r="A254" s="1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9"/>
      <c r="S254" s="9"/>
      <c r="T254" s="9"/>
      <c r="U254" s="9"/>
      <c r="V254" s="9"/>
      <c r="W254" s="8"/>
      <c r="X254" s="8"/>
      <c r="Y254" s="8"/>
      <c r="Z254" s="8"/>
      <c r="AA254" s="8"/>
      <c r="AB254" s="8"/>
      <c r="AC254" s="8"/>
      <c r="AD254" s="8"/>
      <c r="AE254" s="31"/>
      <c r="AF254" s="31"/>
      <c r="AG254" s="31"/>
      <c r="AH254" s="8"/>
      <c r="AI254" s="31"/>
      <c r="AJ254" s="31"/>
      <c r="AK254" s="31"/>
      <c r="AL254" s="8"/>
      <c r="AM254" s="9"/>
      <c r="AN254" s="9"/>
      <c r="AO254" s="9"/>
      <c r="AP254" s="9"/>
      <c r="AQ254" s="9"/>
    </row>
    <row r="255" spans="1:43">
      <c r="A255" s="1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9"/>
      <c r="S255" s="9"/>
      <c r="T255" s="9"/>
      <c r="U255" s="9"/>
      <c r="V255" s="9"/>
      <c r="W255" s="8"/>
      <c r="X255" s="8"/>
      <c r="Y255" s="8"/>
      <c r="Z255" s="8"/>
      <c r="AA255" s="8"/>
      <c r="AB255" s="8"/>
      <c r="AC255" s="8"/>
      <c r="AD255" s="8"/>
      <c r="AE255" s="31"/>
      <c r="AF255" s="31"/>
      <c r="AG255" s="31"/>
      <c r="AH255" s="8"/>
      <c r="AI255" s="31"/>
      <c r="AJ255" s="31"/>
      <c r="AK255" s="31"/>
      <c r="AL255" s="8"/>
      <c r="AM255" s="9"/>
      <c r="AN255" s="9"/>
      <c r="AO255" s="9"/>
      <c r="AP255" s="9"/>
      <c r="AQ255" s="9"/>
    </row>
    <row r="256" spans="1:43">
      <c r="A256" s="1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9"/>
      <c r="S256" s="9"/>
      <c r="T256" s="9"/>
      <c r="U256" s="9"/>
      <c r="V256" s="9"/>
      <c r="W256" s="8"/>
      <c r="X256" s="8"/>
      <c r="Y256" s="8"/>
      <c r="Z256" s="8"/>
      <c r="AA256" s="8"/>
      <c r="AB256" s="8"/>
      <c r="AC256" s="8"/>
      <c r="AD256" s="8"/>
      <c r="AE256" s="31"/>
      <c r="AF256" s="31"/>
      <c r="AG256" s="31"/>
      <c r="AH256" s="8"/>
      <c r="AI256" s="31"/>
      <c r="AJ256" s="31"/>
      <c r="AK256" s="31"/>
      <c r="AL256" s="8"/>
      <c r="AM256" s="9"/>
      <c r="AN256" s="9"/>
      <c r="AO256" s="9"/>
      <c r="AP256" s="9"/>
      <c r="AQ256" s="9"/>
    </row>
    <row r="257" spans="1:43">
      <c r="A257" s="1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9"/>
      <c r="S257" s="9"/>
      <c r="T257" s="9"/>
      <c r="U257" s="9"/>
      <c r="V257" s="9"/>
      <c r="W257" s="8"/>
      <c r="X257" s="8"/>
      <c r="Y257" s="8"/>
      <c r="Z257" s="8"/>
      <c r="AA257" s="8"/>
      <c r="AB257" s="8"/>
      <c r="AC257" s="8"/>
      <c r="AD257" s="8"/>
      <c r="AE257" s="31"/>
      <c r="AF257" s="31"/>
      <c r="AG257" s="31"/>
      <c r="AH257" s="8"/>
      <c r="AI257" s="31"/>
      <c r="AJ257" s="31"/>
      <c r="AK257" s="31"/>
      <c r="AL257" s="8"/>
      <c r="AM257" s="9"/>
      <c r="AN257" s="9"/>
      <c r="AO257" s="9"/>
      <c r="AP257" s="9"/>
      <c r="AQ257" s="9"/>
    </row>
    <row r="258" spans="1:43">
      <c r="A258" s="1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9"/>
      <c r="S258" s="9"/>
      <c r="T258" s="9"/>
      <c r="U258" s="9"/>
      <c r="V258" s="9"/>
      <c r="W258" s="8"/>
      <c r="X258" s="8"/>
      <c r="Y258" s="8"/>
      <c r="Z258" s="8"/>
      <c r="AA258" s="8"/>
      <c r="AB258" s="8"/>
      <c r="AC258" s="8"/>
      <c r="AD258" s="8"/>
      <c r="AE258" s="31"/>
      <c r="AF258" s="31"/>
      <c r="AG258" s="31"/>
      <c r="AH258" s="8"/>
      <c r="AI258" s="31"/>
      <c r="AJ258" s="31"/>
      <c r="AK258" s="31"/>
      <c r="AL258" s="8"/>
      <c r="AM258" s="9"/>
      <c r="AN258" s="9"/>
      <c r="AO258" s="9"/>
      <c r="AP258" s="9"/>
      <c r="AQ258" s="9"/>
    </row>
    <row r="259" spans="1:43">
      <c r="A259" s="1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9"/>
      <c r="S259" s="9"/>
      <c r="T259" s="9"/>
      <c r="U259" s="9"/>
      <c r="V259" s="9"/>
      <c r="W259" s="8"/>
      <c r="X259" s="8"/>
      <c r="Y259" s="8"/>
      <c r="Z259" s="8"/>
      <c r="AA259" s="8"/>
      <c r="AB259" s="8"/>
      <c r="AC259" s="8"/>
      <c r="AD259" s="8"/>
      <c r="AE259" s="31"/>
      <c r="AF259" s="31"/>
      <c r="AG259" s="31"/>
      <c r="AH259" s="8"/>
      <c r="AI259" s="31"/>
      <c r="AJ259" s="31"/>
      <c r="AK259" s="31"/>
      <c r="AL259" s="8"/>
      <c r="AM259" s="9"/>
      <c r="AN259" s="9"/>
      <c r="AO259" s="9"/>
      <c r="AP259" s="9"/>
      <c r="AQ259" s="9"/>
    </row>
    <row r="260" spans="1:43">
      <c r="A260" s="1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9"/>
      <c r="S260" s="9"/>
      <c r="T260" s="9"/>
      <c r="U260" s="9"/>
      <c r="V260" s="9"/>
      <c r="W260" s="8"/>
      <c r="X260" s="8"/>
      <c r="Y260" s="8"/>
      <c r="Z260" s="8"/>
      <c r="AA260" s="8"/>
      <c r="AB260" s="8"/>
      <c r="AC260" s="8"/>
      <c r="AD260" s="8"/>
      <c r="AE260" s="31"/>
      <c r="AF260" s="31"/>
      <c r="AG260" s="31"/>
      <c r="AH260" s="8"/>
      <c r="AI260" s="31"/>
      <c r="AJ260" s="31"/>
      <c r="AK260" s="31"/>
      <c r="AL260" s="8"/>
      <c r="AM260" s="9"/>
      <c r="AN260" s="9"/>
      <c r="AO260" s="9"/>
      <c r="AP260" s="9"/>
      <c r="AQ260" s="9"/>
    </row>
    <row r="261" spans="1:43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9"/>
      <c r="S261" s="9"/>
      <c r="T261" s="9"/>
      <c r="U261" s="9"/>
      <c r="V261" s="9"/>
      <c r="W261" s="8"/>
      <c r="X261" s="8"/>
      <c r="Y261" s="8"/>
      <c r="Z261" s="8"/>
      <c r="AA261" s="8"/>
      <c r="AB261" s="8"/>
      <c r="AC261" s="8"/>
      <c r="AD261" s="8"/>
      <c r="AE261" s="31"/>
      <c r="AF261" s="31"/>
      <c r="AG261" s="31"/>
      <c r="AH261" s="8"/>
      <c r="AI261" s="31"/>
      <c r="AJ261" s="31"/>
      <c r="AK261" s="31"/>
      <c r="AL261" s="8"/>
      <c r="AM261" s="9"/>
      <c r="AN261" s="9"/>
      <c r="AO261" s="9"/>
      <c r="AP261" s="9"/>
      <c r="AQ261" s="9"/>
    </row>
    <row r="262" spans="1:43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9"/>
      <c r="S262" s="9"/>
      <c r="T262" s="9"/>
      <c r="U262" s="9"/>
      <c r="V262" s="9"/>
      <c r="W262" s="8"/>
      <c r="X262" s="8"/>
      <c r="Y262" s="8"/>
      <c r="Z262" s="8"/>
      <c r="AA262" s="8"/>
      <c r="AB262" s="8"/>
      <c r="AC262" s="8"/>
      <c r="AD262" s="8"/>
      <c r="AE262" s="31"/>
      <c r="AF262" s="31"/>
      <c r="AG262" s="31"/>
      <c r="AH262" s="8"/>
      <c r="AI262" s="31"/>
      <c r="AJ262" s="31"/>
      <c r="AK262" s="31"/>
      <c r="AL262" s="8"/>
      <c r="AM262" s="9"/>
      <c r="AN262" s="9"/>
      <c r="AO262" s="9"/>
      <c r="AP262" s="9"/>
      <c r="AQ262" s="9"/>
    </row>
    <row r="263" spans="1:43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9"/>
      <c r="S263" s="9"/>
      <c r="T263" s="9"/>
      <c r="U263" s="9"/>
      <c r="V263" s="9"/>
      <c r="W263" s="8"/>
      <c r="X263" s="8"/>
      <c r="Y263" s="8"/>
      <c r="Z263" s="8"/>
      <c r="AA263" s="8"/>
      <c r="AB263" s="8"/>
      <c r="AC263" s="8"/>
      <c r="AD263" s="8"/>
      <c r="AE263" s="31"/>
      <c r="AF263" s="31"/>
      <c r="AG263" s="31"/>
      <c r="AH263" s="8"/>
      <c r="AI263" s="31"/>
      <c r="AJ263" s="31"/>
      <c r="AK263" s="31"/>
      <c r="AL263" s="8"/>
      <c r="AM263" s="9"/>
      <c r="AN263" s="9"/>
      <c r="AO263" s="9"/>
      <c r="AP263" s="9"/>
      <c r="AQ263" s="9"/>
    </row>
    <row r="264" spans="1:43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9"/>
      <c r="S264" s="9"/>
      <c r="T264" s="9"/>
      <c r="U264" s="9"/>
      <c r="V264" s="9"/>
      <c r="W264" s="8"/>
      <c r="X264" s="8"/>
      <c r="Y264" s="8"/>
      <c r="Z264" s="8"/>
      <c r="AA264" s="8"/>
      <c r="AB264" s="8"/>
      <c r="AC264" s="8"/>
      <c r="AD264" s="8"/>
      <c r="AE264" s="31"/>
      <c r="AF264" s="31"/>
      <c r="AG264" s="31"/>
      <c r="AH264" s="8"/>
      <c r="AI264" s="31"/>
      <c r="AJ264" s="31"/>
      <c r="AK264" s="31"/>
      <c r="AL264" s="8"/>
      <c r="AM264" s="9"/>
      <c r="AN264" s="9"/>
      <c r="AO264" s="9"/>
      <c r="AP264" s="9"/>
      <c r="AQ264" s="9"/>
    </row>
    <row r="265" spans="1:43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9"/>
      <c r="S265" s="9"/>
      <c r="T265" s="9"/>
      <c r="U265" s="9"/>
      <c r="V265" s="9"/>
      <c r="W265" s="8"/>
      <c r="X265" s="8"/>
      <c r="Y265" s="8"/>
      <c r="Z265" s="8"/>
      <c r="AA265" s="8"/>
      <c r="AB265" s="8"/>
      <c r="AC265" s="8"/>
      <c r="AD265" s="8"/>
      <c r="AE265" s="31"/>
      <c r="AF265" s="31"/>
      <c r="AG265" s="31"/>
      <c r="AH265" s="8"/>
      <c r="AI265" s="31"/>
      <c r="AJ265" s="31"/>
      <c r="AK265" s="31"/>
      <c r="AL265" s="8"/>
      <c r="AM265" s="9"/>
      <c r="AN265" s="9"/>
      <c r="AO265" s="9"/>
      <c r="AP265" s="9"/>
      <c r="AQ265" s="9"/>
    </row>
    <row r="266" spans="1:43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9"/>
      <c r="S266" s="9"/>
      <c r="T266" s="9"/>
      <c r="U266" s="9"/>
      <c r="V266" s="9"/>
      <c r="W266" s="8"/>
      <c r="X266" s="8"/>
      <c r="Y266" s="8"/>
      <c r="Z266" s="8"/>
      <c r="AA266" s="8"/>
      <c r="AB266" s="8"/>
      <c r="AC266" s="8"/>
      <c r="AD266" s="8"/>
      <c r="AE266" s="31"/>
      <c r="AF266" s="31"/>
      <c r="AG266" s="31"/>
      <c r="AH266" s="8"/>
      <c r="AI266" s="31"/>
      <c r="AJ266" s="31"/>
      <c r="AK266" s="31"/>
      <c r="AL266" s="8"/>
      <c r="AM266" s="9"/>
      <c r="AN266" s="9"/>
      <c r="AO266" s="9"/>
      <c r="AP266" s="9"/>
      <c r="AQ266" s="9"/>
    </row>
    <row r="267" spans="1:43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9"/>
      <c r="S267" s="9"/>
      <c r="T267" s="9"/>
      <c r="U267" s="9"/>
      <c r="V267" s="9"/>
      <c r="W267" s="8"/>
      <c r="X267" s="8"/>
      <c r="Y267" s="8"/>
      <c r="Z267" s="8"/>
      <c r="AA267" s="8"/>
      <c r="AB267" s="8"/>
      <c r="AC267" s="8"/>
      <c r="AD267" s="8"/>
      <c r="AE267" s="31"/>
      <c r="AF267" s="31"/>
      <c r="AG267" s="31"/>
      <c r="AH267" s="8"/>
      <c r="AI267" s="31"/>
      <c r="AJ267" s="31"/>
      <c r="AK267" s="31"/>
      <c r="AL267" s="8"/>
      <c r="AM267" s="9"/>
      <c r="AN267" s="9"/>
      <c r="AO267" s="9"/>
      <c r="AP267" s="9"/>
      <c r="AQ267" s="9"/>
    </row>
    <row r="268" spans="1:43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9"/>
      <c r="S268" s="9"/>
      <c r="T268" s="9"/>
      <c r="U268" s="9"/>
      <c r="V268" s="9"/>
      <c r="W268" s="8"/>
      <c r="X268" s="8"/>
      <c r="Y268" s="8"/>
      <c r="Z268" s="8"/>
      <c r="AA268" s="8"/>
      <c r="AB268" s="8"/>
      <c r="AC268" s="8"/>
      <c r="AD268" s="8"/>
      <c r="AE268" s="31"/>
      <c r="AF268" s="31"/>
      <c r="AG268" s="31"/>
      <c r="AH268" s="8"/>
      <c r="AI268" s="31"/>
      <c r="AJ268" s="31"/>
      <c r="AK268" s="31"/>
      <c r="AL268" s="8"/>
      <c r="AM268" s="9"/>
      <c r="AN268" s="9"/>
      <c r="AO268" s="9"/>
      <c r="AP268" s="9"/>
      <c r="AQ268" s="9"/>
    </row>
    <row r="269" spans="1:43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9"/>
      <c r="S269" s="9"/>
      <c r="T269" s="9"/>
      <c r="U269" s="9"/>
      <c r="V269" s="9"/>
      <c r="W269" s="8"/>
      <c r="X269" s="8"/>
      <c r="Y269" s="8"/>
      <c r="Z269" s="8"/>
      <c r="AA269" s="8"/>
      <c r="AB269" s="8"/>
      <c r="AC269" s="8"/>
      <c r="AD269" s="8"/>
      <c r="AE269" s="31"/>
      <c r="AF269" s="31"/>
      <c r="AG269" s="31"/>
      <c r="AH269" s="8"/>
      <c r="AI269" s="31"/>
      <c r="AJ269" s="31"/>
      <c r="AK269" s="31"/>
      <c r="AL269" s="8"/>
      <c r="AM269" s="9"/>
      <c r="AN269" s="9"/>
      <c r="AO269" s="9"/>
      <c r="AP269" s="9"/>
      <c r="AQ269" s="9"/>
    </row>
    <row r="270" spans="1:43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9"/>
      <c r="S270" s="9"/>
      <c r="T270" s="9"/>
      <c r="U270" s="9"/>
      <c r="V270" s="9"/>
      <c r="W270" s="8"/>
      <c r="X270" s="8"/>
      <c r="Y270" s="8"/>
      <c r="Z270" s="8"/>
      <c r="AA270" s="8"/>
      <c r="AB270" s="8"/>
      <c r="AC270" s="8"/>
      <c r="AD270" s="8"/>
      <c r="AE270" s="31"/>
      <c r="AF270" s="31"/>
      <c r="AG270" s="31"/>
      <c r="AH270" s="8"/>
      <c r="AI270" s="31"/>
      <c r="AJ270" s="31"/>
      <c r="AK270" s="31"/>
      <c r="AL270" s="8"/>
      <c r="AM270" s="9"/>
      <c r="AN270" s="9"/>
      <c r="AO270" s="9"/>
      <c r="AP270" s="9"/>
      <c r="AQ270" s="9"/>
    </row>
    <row r="271" spans="1:43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9"/>
      <c r="S271" s="9"/>
      <c r="T271" s="9"/>
      <c r="U271" s="9"/>
      <c r="V271" s="9"/>
      <c r="W271" s="8"/>
      <c r="X271" s="8"/>
      <c r="Y271" s="8"/>
      <c r="Z271" s="8"/>
      <c r="AA271" s="8"/>
      <c r="AB271" s="8"/>
      <c r="AC271" s="8"/>
      <c r="AD271" s="8"/>
      <c r="AE271" s="31"/>
      <c r="AF271" s="31"/>
      <c r="AG271" s="31"/>
      <c r="AH271" s="8"/>
      <c r="AI271" s="31"/>
      <c r="AJ271" s="31"/>
      <c r="AK271" s="31"/>
      <c r="AL271" s="8"/>
      <c r="AM271" s="9"/>
      <c r="AN271" s="9"/>
      <c r="AO271" s="9"/>
      <c r="AP271" s="9"/>
      <c r="AQ271" s="9"/>
    </row>
    <row r="272" spans="1:43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9"/>
      <c r="S272" s="9"/>
      <c r="T272" s="9"/>
      <c r="U272" s="9"/>
      <c r="V272" s="9"/>
      <c r="W272" s="8"/>
      <c r="X272" s="8"/>
      <c r="Y272" s="8"/>
      <c r="Z272" s="8"/>
      <c r="AA272" s="8"/>
      <c r="AB272" s="8"/>
      <c r="AC272" s="8"/>
      <c r="AD272" s="8"/>
      <c r="AE272" s="31"/>
      <c r="AF272" s="31"/>
      <c r="AG272" s="31"/>
      <c r="AH272" s="8"/>
      <c r="AI272" s="31"/>
      <c r="AJ272" s="31"/>
      <c r="AK272" s="31"/>
      <c r="AL272" s="8"/>
      <c r="AM272" s="9"/>
      <c r="AN272" s="9"/>
      <c r="AO272" s="9"/>
      <c r="AP272" s="9"/>
      <c r="AQ272" s="9"/>
    </row>
    <row r="273" spans="2:43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9"/>
      <c r="S273" s="9"/>
      <c r="T273" s="9"/>
      <c r="U273" s="9"/>
      <c r="V273" s="9"/>
      <c r="W273" s="8"/>
      <c r="X273" s="8"/>
      <c r="Y273" s="8"/>
      <c r="Z273" s="8"/>
      <c r="AA273" s="8"/>
      <c r="AB273" s="8"/>
      <c r="AC273" s="8"/>
      <c r="AD273" s="8"/>
      <c r="AE273" s="31"/>
      <c r="AF273" s="31"/>
      <c r="AG273" s="31"/>
      <c r="AH273" s="8"/>
      <c r="AI273" s="31"/>
      <c r="AJ273" s="31"/>
      <c r="AK273" s="31"/>
      <c r="AL273" s="8"/>
      <c r="AM273" s="9"/>
      <c r="AN273" s="9"/>
      <c r="AO273" s="9"/>
      <c r="AP273" s="9"/>
      <c r="AQ273" s="9"/>
    </row>
    <row r="274" spans="2:43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9"/>
      <c r="S274" s="9"/>
      <c r="T274" s="9"/>
      <c r="U274" s="9"/>
      <c r="V274" s="9"/>
      <c r="W274" s="8"/>
      <c r="X274" s="8"/>
      <c r="Y274" s="8"/>
      <c r="Z274" s="8"/>
      <c r="AA274" s="8"/>
      <c r="AB274" s="8"/>
      <c r="AC274" s="8"/>
      <c r="AD274" s="8"/>
      <c r="AE274" s="31"/>
      <c r="AF274" s="31"/>
      <c r="AG274" s="31"/>
      <c r="AH274" s="8"/>
      <c r="AI274" s="31"/>
      <c r="AJ274" s="31"/>
      <c r="AK274" s="31"/>
      <c r="AL274" s="8"/>
      <c r="AM274" s="9"/>
      <c r="AN274" s="9"/>
      <c r="AO274" s="9"/>
      <c r="AP274" s="9"/>
      <c r="AQ274" s="9"/>
    </row>
    <row r="275" spans="2:43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9"/>
      <c r="S275" s="9"/>
      <c r="T275" s="9"/>
      <c r="U275" s="9"/>
      <c r="V275" s="9"/>
      <c r="W275" s="8"/>
      <c r="X275" s="8"/>
      <c r="Y275" s="8"/>
      <c r="Z275" s="8"/>
      <c r="AA275" s="8"/>
      <c r="AB275" s="8"/>
      <c r="AC275" s="8"/>
      <c r="AD275" s="8"/>
      <c r="AE275" s="31"/>
      <c r="AF275" s="31"/>
      <c r="AG275" s="31"/>
      <c r="AH275" s="8"/>
      <c r="AI275" s="31"/>
      <c r="AJ275" s="31"/>
      <c r="AK275" s="31"/>
      <c r="AL275" s="8"/>
      <c r="AM275" s="9"/>
      <c r="AN275" s="9"/>
      <c r="AO275" s="9"/>
      <c r="AP275" s="9"/>
      <c r="AQ275" s="9"/>
    </row>
    <row r="276" spans="2:43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9"/>
      <c r="S276" s="9"/>
      <c r="T276" s="9"/>
      <c r="U276" s="9"/>
      <c r="V276" s="9"/>
      <c r="W276" s="8"/>
      <c r="X276" s="8"/>
      <c r="Y276" s="8"/>
      <c r="Z276" s="8"/>
      <c r="AA276" s="8"/>
      <c r="AB276" s="8"/>
      <c r="AC276" s="8"/>
      <c r="AD276" s="8"/>
      <c r="AE276" s="31"/>
      <c r="AF276" s="31"/>
      <c r="AG276" s="31"/>
      <c r="AH276" s="8"/>
      <c r="AI276" s="31"/>
      <c r="AJ276" s="31"/>
      <c r="AK276" s="31"/>
      <c r="AL276" s="8"/>
      <c r="AM276" s="9"/>
      <c r="AN276" s="9"/>
      <c r="AO276" s="9"/>
      <c r="AP276" s="9"/>
      <c r="AQ276" s="9"/>
    </row>
    <row r="277" spans="2:43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9"/>
      <c r="S277" s="9"/>
      <c r="T277" s="9"/>
      <c r="U277" s="9"/>
      <c r="V277" s="9"/>
      <c r="W277" s="8"/>
      <c r="X277" s="8"/>
      <c r="Y277" s="8"/>
      <c r="Z277" s="8"/>
      <c r="AA277" s="8"/>
      <c r="AB277" s="8"/>
      <c r="AC277" s="8"/>
      <c r="AD277" s="8"/>
      <c r="AE277" s="31"/>
      <c r="AF277" s="31"/>
      <c r="AG277" s="31"/>
      <c r="AH277" s="8"/>
      <c r="AI277" s="31"/>
      <c r="AJ277" s="31"/>
      <c r="AK277" s="31"/>
      <c r="AL277" s="8"/>
      <c r="AM277" s="9"/>
      <c r="AN277" s="9"/>
      <c r="AO277" s="9"/>
      <c r="AP277" s="9"/>
      <c r="AQ277" s="9"/>
    </row>
    <row r="278" spans="2:43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9"/>
      <c r="S278" s="9"/>
      <c r="T278" s="9"/>
      <c r="U278" s="9"/>
      <c r="V278" s="9"/>
      <c r="W278" s="8"/>
      <c r="X278" s="8"/>
      <c r="Y278" s="8"/>
      <c r="Z278" s="8"/>
      <c r="AA278" s="8"/>
      <c r="AB278" s="8"/>
      <c r="AC278" s="8"/>
      <c r="AD278" s="8"/>
      <c r="AE278" s="31"/>
      <c r="AF278" s="31"/>
      <c r="AG278" s="31"/>
      <c r="AH278" s="8"/>
      <c r="AI278" s="31"/>
      <c r="AJ278" s="31"/>
      <c r="AK278" s="31"/>
      <c r="AL278" s="8"/>
      <c r="AM278" s="9"/>
      <c r="AN278" s="9"/>
      <c r="AO278" s="9"/>
      <c r="AP278" s="9"/>
      <c r="AQ278" s="9"/>
    </row>
    <row r="279" spans="2:43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9"/>
      <c r="S279" s="9"/>
      <c r="T279" s="9"/>
      <c r="U279" s="9"/>
      <c r="V279" s="9"/>
      <c r="W279" s="8"/>
      <c r="X279" s="8"/>
      <c r="Y279" s="8"/>
      <c r="Z279" s="8"/>
      <c r="AA279" s="8"/>
      <c r="AB279" s="8"/>
      <c r="AC279" s="8"/>
      <c r="AD279" s="8"/>
      <c r="AE279" s="31"/>
      <c r="AF279" s="31"/>
      <c r="AG279" s="31"/>
      <c r="AH279" s="8"/>
      <c r="AI279" s="31"/>
      <c r="AJ279" s="31"/>
      <c r="AK279" s="31"/>
      <c r="AL279" s="8"/>
      <c r="AM279" s="9"/>
      <c r="AN279" s="9"/>
      <c r="AO279" s="9"/>
      <c r="AP279" s="9"/>
      <c r="AQ279" s="9"/>
    </row>
    <row r="280" spans="2:43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9"/>
      <c r="S280" s="9"/>
      <c r="T280" s="9"/>
      <c r="U280" s="9"/>
      <c r="V280" s="9"/>
      <c r="W280" s="8"/>
      <c r="X280" s="8"/>
      <c r="Y280" s="8"/>
      <c r="Z280" s="8"/>
      <c r="AA280" s="8"/>
      <c r="AB280" s="8"/>
      <c r="AC280" s="8"/>
      <c r="AD280" s="8"/>
      <c r="AE280" s="31"/>
      <c r="AF280" s="31"/>
      <c r="AG280" s="31"/>
      <c r="AH280" s="8"/>
      <c r="AI280" s="31"/>
      <c r="AJ280" s="31"/>
      <c r="AK280" s="31"/>
      <c r="AL280" s="8"/>
      <c r="AM280" s="9"/>
      <c r="AN280" s="9"/>
      <c r="AO280" s="9"/>
      <c r="AP280" s="9"/>
      <c r="AQ280" s="9"/>
    </row>
    <row r="281" spans="2:43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9"/>
      <c r="S281" s="9"/>
      <c r="T281" s="9"/>
      <c r="U281" s="9"/>
      <c r="V281" s="9"/>
      <c r="W281" s="8"/>
      <c r="X281" s="8"/>
      <c r="Y281" s="8"/>
      <c r="Z281" s="8"/>
      <c r="AA281" s="8"/>
      <c r="AB281" s="8"/>
      <c r="AC281" s="8"/>
      <c r="AD281" s="8"/>
      <c r="AE281" s="31"/>
      <c r="AF281" s="31"/>
      <c r="AG281" s="31"/>
      <c r="AH281" s="8"/>
      <c r="AI281" s="31"/>
      <c r="AJ281" s="31"/>
      <c r="AK281" s="31"/>
      <c r="AL281" s="8"/>
      <c r="AM281" s="9"/>
      <c r="AN281" s="9"/>
      <c r="AO281" s="9"/>
      <c r="AP281" s="9"/>
      <c r="AQ281" s="9"/>
    </row>
    <row r="282" spans="2:43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9"/>
      <c r="S282" s="9"/>
      <c r="T282" s="9"/>
      <c r="U282" s="9"/>
      <c r="V282" s="9"/>
      <c r="W282" s="8"/>
      <c r="X282" s="8"/>
      <c r="Y282" s="8"/>
      <c r="Z282" s="8"/>
      <c r="AA282" s="8"/>
      <c r="AB282" s="8"/>
      <c r="AC282" s="8"/>
      <c r="AD282" s="8"/>
      <c r="AE282" s="31"/>
      <c r="AF282" s="31"/>
      <c r="AG282" s="31"/>
      <c r="AH282" s="8"/>
      <c r="AI282" s="31"/>
      <c r="AJ282" s="31"/>
      <c r="AK282" s="31"/>
      <c r="AL282" s="8"/>
      <c r="AM282" s="9"/>
      <c r="AN282" s="9"/>
      <c r="AO282" s="9"/>
      <c r="AP282" s="9"/>
      <c r="AQ282" s="9"/>
    </row>
    <row r="283" spans="2:43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9"/>
      <c r="S283" s="9"/>
      <c r="T283" s="9"/>
      <c r="U283" s="9"/>
      <c r="V283" s="9"/>
      <c r="W283" s="8"/>
      <c r="X283" s="8"/>
      <c r="Y283" s="8"/>
      <c r="Z283" s="8"/>
      <c r="AA283" s="8"/>
      <c r="AB283" s="8"/>
      <c r="AC283" s="8"/>
      <c r="AD283" s="8"/>
      <c r="AE283" s="31"/>
      <c r="AF283" s="31"/>
      <c r="AG283" s="31"/>
      <c r="AH283" s="8"/>
      <c r="AI283" s="31"/>
      <c r="AJ283" s="31"/>
      <c r="AK283" s="31"/>
      <c r="AL283" s="8"/>
      <c r="AM283" s="9"/>
      <c r="AN283" s="9"/>
      <c r="AO283" s="9"/>
      <c r="AP283" s="9"/>
      <c r="AQ283" s="9"/>
    </row>
    <row r="284" spans="2:43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9"/>
      <c r="S284" s="9"/>
      <c r="T284" s="9"/>
      <c r="U284" s="9"/>
      <c r="V284" s="9"/>
      <c r="W284" s="8"/>
      <c r="X284" s="8"/>
      <c r="Y284" s="8"/>
      <c r="Z284" s="8"/>
      <c r="AA284" s="8"/>
      <c r="AB284" s="8"/>
      <c r="AC284" s="8"/>
      <c r="AD284" s="8"/>
      <c r="AE284" s="31"/>
      <c r="AF284" s="31"/>
      <c r="AG284" s="31"/>
      <c r="AH284" s="8"/>
      <c r="AI284" s="31"/>
      <c r="AJ284" s="31"/>
      <c r="AK284" s="31"/>
      <c r="AL284" s="8"/>
      <c r="AM284" s="9"/>
      <c r="AN284" s="9"/>
      <c r="AO284" s="9"/>
      <c r="AP284" s="9"/>
      <c r="AQ284" s="9"/>
    </row>
    <row r="285" spans="2:43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9"/>
      <c r="S285" s="9"/>
      <c r="T285" s="9"/>
      <c r="U285" s="9"/>
      <c r="V285" s="9"/>
      <c r="W285" s="8"/>
      <c r="X285" s="8"/>
      <c r="Y285" s="8"/>
      <c r="Z285" s="8"/>
      <c r="AA285" s="8"/>
      <c r="AB285" s="8"/>
      <c r="AC285" s="8"/>
      <c r="AD285" s="8"/>
      <c r="AE285" s="31"/>
      <c r="AF285" s="31"/>
      <c r="AG285" s="31"/>
      <c r="AH285" s="8"/>
      <c r="AI285" s="31"/>
      <c r="AJ285" s="31"/>
      <c r="AK285" s="31"/>
      <c r="AL285" s="8"/>
      <c r="AM285" s="9"/>
      <c r="AN285" s="9"/>
      <c r="AO285" s="9"/>
      <c r="AP285" s="9"/>
      <c r="AQ285" s="9"/>
    </row>
    <row r="286" spans="2:43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9"/>
      <c r="S286" s="9"/>
      <c r="T286" s="9"/>
      <c r="U286" s="9"/>
      <c r="V286" s="9"/>
      <c r="W286" s="8"/>
      <c r="X286" s="8"/>
      <c r="Y286" s="8"/>
      <c r="Z286" s="8"/>
      <c r="AA286" s="8"/>
      <c r="AB286" s="8"/>
      <c r="AC286" s="8"/>
      <c r="AD286" s="8"/>
      <c r="AE286" s="31"/>
      <c r="AF286" s="31"/>
      <c r="AG286" s="31"/>
      <c r="AH286" s="8"/>
      <c r="AI286" s="31"/>
      <c r="AJ286" s="31"/>
      <c r="AK286" s="31"/>
      <c r="AL286" s="8"/>
      <c r="AM286" s="9"/>
      <c r="AN286" s="9"/>
      <c r="AO286" s="9"/>
      <c r="AP286" s="9"/>
      <c r="AQ286" s="9"/>
    </row>
    <row r="287" spans="2:43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9"/>
      <c r="S287" s="9"/>
      <c r="T287" s="9"/>
      <c r="U287" s="9"/>
      <c r="V287" s="9"/>
      <c r="W287" s="8"/>
      <c r="X287" s="8"/>
      <c r="Y287" s="8"/>
      <c r="Z287" s="8"/>
      <c r="AA287" s="8"/>
      <c r="AB287" s="8"/>
      <c r="AC287" s="8"/>
      <c r="AD287" s="8"/>
      <c r="AE287" s="31"/>
      <c r="AF287" s="31"/>
      <c r="AG287" s="31"/>
      <c r="AH287" s="8"/>
      <c r="AI287" s="31"/>
      <c r="AJ287" s="31"/>
      <c r="AK287" s="31"/>
      <c r="AL287" s="8"/>
      <c r="AM287" s="9"/>
      <c r="AN287" s="9"/>
      <c r="AO287" s="9"/>
      <c r="AP287" s="9"/>
      <c r="AQ287" s="9"/>
    </row>
    <row r="288" spans="2:43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9"/>
      <c r="S288" s="9"/>
      <c r="T288" s="9"/>
      <c r="U288" s="9"/>
      <c r="V288" s="9"/>
      <c r="W288" s="8"/>
      <c r="X288" s="8"/>
      <c r="Y288" s="8"/>
      <c r="Z288" s="8"/>
      <c r="AA288" s="8"/>
      <c r="AB288" s="8"/>
      <c r="AC288" s="8"/>
      <c r="AD288" s="8"/>
      <c r="AE288" s="31"/>
      <c r="AF288" s="31"/>
      <c r="AG288" s="31"/>
      <c r="AH288" s="8"/>
      <c r="AI288" s="31"/>
      <c r="AJ288" s="31"/>
      <c r="AK288" s="31"/>
      <c r="AL288" s="8"/>
      <c r="AM288" s="9"/>
      <c r="AN288" s="9"/>
      <c r="AO288" s="9"/>
      <c r="AP288" s="9"/>
      <c r="AQ288" s="9"/>
    </row>
    <row r="289" spans="2:43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9"/>
      <c r="S289" s="9"/>
      <c r="T289" s="9"/>
      <c r="U289" s="9"/>
      <c r="V289" s="9"/>
      <c r="W289" s="8"/>
      <c r="X289" s="8"/>
      <c r="Y289" s="8"/>
      <c r="Z289" s="8"/>
      <c r="AA289" s="8"/>
      <c r="AB289" s="8"/>
      <c r="AC289" s="8"/>
      <c r="AD289" s="8"/>
      <c r="AE289" s="31"/>
      <c r="AF289" s="31"/>
      <c r="AG289" s="31"/>
      <c r="AH289" s="8"/>
      <c r="AI289" s="31"/>
      <c r="AJ289" s="31"/>
      <c r="AK289" s="31"/>
      <c r="AL289" s="8"/>
      <c r="AM289" s="9"/>
      <c r="AN289" s="9"/>
      <c r="AO289" s="9"/>
      <c r="AP289" s="9"/>
      <c r="AQ289" s="9"/>
    </row>
    <row r="290" spans="2:43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9"/>
      <c r="S290" s="9"/>
      <c r="T290" s="9"/>
      <c r="U290" s="9"/>
      <c r="V290" s="9"/>
      <c r="W290" s="8"/>
      <c r="X290" s="8"/>
      <c r="Y290" s="8"/>
      <c r="Z290" s="8"/>
      <c r="AA290" s="8"/>
      <c r="AB290" s="8"/>
      <c r="AC290" s="8"/>
      <c r="AD290" s="8"/>
      <c r="AE290" s="31"/>
      <c r="AF290" s="31"/>
      <c r="AG290" s="31"/>
      <c r="AH290" s="8"/>
      <c r="AI290" s="31"/>
      <c r="AJ290" s="31"/>
      <c r="AK290" s="31"/>
      <c r="AL290" s="8"/>
      <c r="AM290" s="9"/>
      <c r="AN290" s="9"/>
      <c r="AO290" s="9"/>
      <c r="AP290" s="9"/>
      <c r="AQ290" s="9"/>
    </row>
    <row r="291" spans="2:43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9"/>
      <c r="S291" s="9"/>
      <c r="T291" s="9"/>
      <c r="U291" s="9"/>
      <c r="V291" s="9"/>
      <c r="W291" s="8"/>
      <c r="X291" s="8"/>
      <c r="Y291" s="8"/>
      <c r="Z291" s="8"/>
      <c r="AA291" s="8"/>
      <c r="AB291" s="8"/>
      <c r="AC291" s="8"/>
      <c r="AD291" s="8"/>
      <c r="AE291" s="31"/>
      <c r="AF291" s="31"/>
      <c r="AG291" s="31"/>
      <c r="AH291" s="8"/>
      <c r="AI291" s="31"/>
      <c r="AJ291" s="31"/>
      <c r="AK291" s="31"/>
      <c r="AL291" s="8"/>
      <c r="AM291" s="9"/>
      <c r="AN291" s="9"/>
      <c r="AO291" s="9"/>
      <c r="AP291" s="9"/>
      <c r="AQ291" s="9"/>
    </row>
    <row r="292" spans="2:43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9"/>
      <c r="S292" s="9"/>
      <c r="T292" s="9"/>
      <c r="U292" s="9"/>
      <c r="V292" s="9"/>
      <c r="W292" s="8"/>
      <c r="X292" s="8"/>
      <c r="Y292" s="8"/>
      <c r="Z292" s="8"/>
      <c r="AA292" s="8"/>
      <c r="AB292" s="8"/>
      <c r="AC292" s="8"/>
      <c r="AD292" s="8"/>
      <c r="AE292" s="31"/>
      <c r="AF292" s="31"/>
      <c r="AG292" s="31"/>
      <c r="AH292" s="8"/>
      <c r="AI292" s="31"/>
      <c r="AJ292" s="31"/>
      <c r="AK292" s="31"/>
      <c r="AL292" s="8"/>
      <c r="AM292" s="9"/>
      <c r="AN292" s="9"/>
      <c r="AO292" s="9"/>
      <c r="AP292" s="9"/>
      <c r="AQ292" s="9"/>
    </row>
    <row r="293" spans="2:43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9"/>
      <c r="S293" s="9"/>
      <c r="T293" s="9"/>
      <c r="U293" s="9"/>
      <c r="V293" s="9"/>
      <c r="W293" s="8"/>
      <c r="X293" s="8"/>
      <c r="Y293" s="8"/>
      <c r="Z293" s="8"/>
      <c r="AA293" s="8"/>
      <c r="AB293" s="8"/>
      <c r="AC293" s="8"/>
      <c r="AD293" s="8"/>
      <c r="AE293" s="31"/>
      <c r="AF293" s="31"/>
      <c r="AG293" s="31"/>
      <c r="AH293" s="8"/>
      <c r="AI293" s="31"/>
      <c r="AJ293" s="31"/>
      <c r="AK293" s="31"/>
      <c r="AL293" s="8"/>
      <c r="AM293" s="9"/>
      <c r="AN293" s="9"/>
      <c r="AO293" s="9"/>
      <c r="AP293" s="9"/>
      <c r="AQ293" s="9"/>
    </row>
    <row r="294" spans="2:43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9"/>
      <c r="S294" s="9"/>
      <c r="T294" s="9"/>
      <c r="U294" s="9"/>
      <c r="V294" s="9"/>
      <c r="W294" s="8"/>
      <c r="X294" s="8"/>
      <c r="Y294" s="8"/>
      <c r="Z294" s="8"/>
      <c r="AA294" s="8"/>
      <c r="AB294" s="8"/>
      <c r="AC294" s="8"/>
      <c r="AD294" s="8"/>
      <c r="AE294" s="31"/>
      <c r="AF294" s="31"/>
      <c r="AG294" s="31"/>
      <c r="AH294" s="8"/>
      <c r="AI294" s="31"/>
      <c r="AJ294" s="31"/>
      <c r="AK294" s="31"/>
      <c r="AL294" s="8"/>
      <c r="AM294" s="9"/>
      <c r="AN294" s="9"/>
      <c r="AO294" s="9"/>
      <c r="AP294" s="9"/>
      <c r="AQ294" s="9"/>
    </row>
    <row r="295" spans="2:43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9"/>
      <c r="S295" s="9"/>
      <c r="T295" s="9"/>
      <c r="U295" s="9"/>
      <c r="V295" s="9"/>
      <c r="W295" s="8"/>
      <c r="X295" s="8"/>
      <c r="Y295" s="8"/>
      <c r="Z295" s="8"/>
      <c r="AA295" s="8"/>
      <c r="AB295" s="8"/>
      <c r="AC295" s="8"/>
      <c r="AD295" s="8"/>
      <c r="AE295" s="31"/>
      <c r="AF295" s="31"/>
      <c r="AG295" s="31"/>
      <c r="AH295" s="8"/>
      <c r="AI295" s="31"/>
      <c r="AJ295" s="31"/>
      <c r="AK295" s="31"/>
      <c r="AL295" s="8"/>
      <c r="AM295" s="9"/>
      <c r="AN295" s="9"/>
      <c r="AO295" s="9"/>
      <c r="AP295" s="9"/>
      <c r="AQ295" s="9"/>
    </row>
    <row r="296" spans="2:43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9"/>
      <c r="S296" s="9"/>
      <c r="T296" s="9"/>
      <c r="U296" s="9"/>
      <c r="V296" s="9"/>
      <c r="W296" s="8"/>
      <c r="X296" s="8"/>
      <c r="Y296" s="8"/>
      <c r="Z296" s="8"/>
      <c r="AA296" s="8"/>
      <c r="AB296" s="8"/>
      <c r="AC296" s="8"/>
      <c r="AD296" s="8"/>
      <c r="AE296" s="31"/>
      <c r="AF296" s="31"/>
      <c r="AG296" s="31"/>
      <c r="AH296" s="8"/>
      <c r="AI296" s="31"/>
      <c r="AJ296" s="31"/>
      <c r="AK296" s="31"/>
      <c r="AL296" s="8"/>
      <c r="AM296" s="9"/>
      <c r="AN296" s="9"/>
      <c r="AO296" s="9"/>
      <c r="AP296" s="9"/>
      <c r="AQ296" s="9"/>
    </row>
    <row r="297" spans="2:43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9"/>
      <c r="S297" s="9"/>
      <c r="T297" s="9"/>
      <c r="U297" s="9"/>
      <c r="V297" s="9"/>
      <c r="W297" s="8"/>
      <c r="X297" s="8"/>
      <c r="Y297" s="8"/>
      <c r="Z297" s="8"/>
      <c r="AA297" s="8"/>
      <c r="AB297" s="8"/>
      <c r="AC297" s="8"/>
      <c r="AD297" s="8"/>
      <c r="AE297" s="31"/>
      <c r="AF297" s="31"/>
      <c r="AG297" s="31"/>
      <c r="AH297" s="8"/>
      <c r="AI297" s="31"/>
      <c r="AJ297" s="31"/>
      <c r="AK297" s="31"/>
      <c r="AL297" s="8"/>
      <c r="AM297" s="9"/>
      <c r="AN297" s="9"/>
      <c r="AO297" s="9"/>
      <c r="AP297" s="9"/>
      <c r="AQ297" s="9"/>
    </row>
    <row r="298" spans="2:43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9"/>
      <c r="S298" s="9"/>
      <c r="T298" s="9"/>
      <c r="U298" s="9"/>
      <c r="V298" s="9"/>
      <c r="W298" s="8"/>
      <c r="X298" s="8"/>
      <c r="Y298" s="8"/>
      <c r="Z298" s="8"/>
      <c r="AA298" s="8"/>
      <c r="AB298" s="8"/>
      <c r="AC298" s="8"/>
      <c r="AD298" s="8"/>
      <c r="AE298" s="31"/>
      <c r="AF298" s="31"/>
      <c r="AG298" s="31"/>
      <c r="AH298" s="8"/>
      <c r="AI298" s="31"/>
      <c r="AJ298" s="31"/>
      <c r="AK298" s="31"/>
      <c r="AL298" s="8"/>
      <c r="AM298" s="9"/>
      <c r="AN298" s="9"/>
      <c r="AO298" s="9"/>
      <c r="AP298" s="9"/>
      <c r="AQ298" s="9"/>
    </row>
    <row r="299" spans="2:43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9"/>
      <c r="S299" s="9"/>
      <c r="T299" s="9"/>
      <c r="U299" s="9"/>
      <c r="V299" s="9"/>
      <c r="W299" s="8"/>
      <c r="X299" s="8"/>
      <c r="Y299" s="8"/>
      <c r="Z299" s="8"/>
      <c r="AA299" s="8"/>
      <c r="AB299" s="8"/>
      <c r="AC299" s="8"/>
      <c r="AD299" s="8"/>
      <c r="AE299" s="31"/>
      <c r="AF299" s="31"/>
      <c r="AG299" s="31"/>
      <c r="AH299" s="8"/>
      <c r="AI299" s="31"/>
      <c r="AJ299" s="31"/>
      <c r="AK299" s="31"/>
      <c r="AL299" s="8"/>
      <c r="AM299" s="9"/>
      <c r="AN299" s="9"/>
      <c r="AO299" s="9"/>
      <c r="AP299" s="9"/>
      <c r="AQ299" s="9"/>
    </row>
    <row r="300" spans="2:43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9"/>
      <c r="S300" s="9"/>
      <c r="T300" s="9"/>
      <c r="U300" s="9"/>
      <c r="V300" s="9"/>
      <c r="W300" s="8"/>
      <c r="X300" s="8"/>
      <c r="Y300" s="8"/>
      <c r="Z300" s="8"/>
      <c r="AA300" s="8"/>
      <c r="AB300" s="8"/>
      <c r="AC300" s="8"/>
      <c r="AD300" s="8"/>
      <c r="AE300" s="31"/>
      <c r="AF300" s="31"/>
      <c r="AG300" s="31"/>
      <c r="AH300" s="8"/>
      <c r="AI300" s="31"/>
      <c r="AJ300" s="31"/>
      <c r="AK300" s="31"/>
      <c r="AL300" s="8"/>
      <c r="AM300" s="9"/>
      <c r="AN300" s="9"/>
      <c r="AO300" s="9"/>
      <c r="AP300" s="9"/>
      <c r="AQ300" s="9"/>
    </row>
    <row r="301" spans="2:43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9"/>
      <c r="S301" s="9"/>
      <c r="T301" s="9"/>
      <c r="U301" s="9"/>
      <c r="V301" s="9"/>
      <c r="W301" s="8"/>
      <c r="X301" s="8"/>
      <c r="Y301" s="8"/>
      <c r="Z301" s="8"/>
      <c r="AA301" s="8"/>
      <c r="AB301" s="8"/>
      <c r="AC301" s="8"/>
      <c r="AD301" s="8"/>
      <c r="AE301" s="31"/>
      <c r="AF301" s="31"/>
      <c r="AG301" s="31"/>
      <c r="AH301" s="8"/>
      <c r="AI301" s="31"/>
      <c r="AJ301" s="31"/>
      <c r="AK301" s="31"/>
      <c r="AL301" s="8"/>
      <c r="AM301" s="9"/>
      <c r="AN301" s="9"/>
      <c r="AO301" s="9"/>
      <c r="AP301" s="9"/>
      <c r="AQ301" s="9"/>
    </row>
    <row r="302" spans="2:43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9"/>
      <c r="S302" s="9"/>
      <c r="T302" s="9"/>
      <c r="U302" s="9"/>
      <c r="V302" s="9"/>
      <c r="W302" s="8"/>
      <c r="X302" s="8"/>
      <c r="Y302" s="8"/>
      <c r="Z302" s="8"/>
      <c r="AA302" s="8"/>
      <c r="AB302" s="8"/>
      <c r="AC302" s="8"/>
      <c r="AD302" s="8"/>
      <c r="AE302" s="31"/>
      <c r="AF302" s="31"/>
      <c r="AG302" s="31"/>
      <c r="AH302" s="8"/>
      <c r="AI302" s="31"/>
      <c r="AJ302" s="31"/>
      <c r="AK302" s="31"/>
      <c r="AL302" s="8"/>
      <c r="AM302" s="9"/>
      <c r="AN302" s="9"/>
      <c r="AO302" s="9"/>
      <c r="AP302" s="9"/>
      <c r="AQ302" s="9"/>
    </row>
    <row r="303" spans="2:43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9"/>
      <c r="S303" s="9"/>
      <c r="T303" s="9"/>
      <c r="U303" s="9"/>
      <c r="V303" s="9"/>
      <c r="W303" s="8"/>
      <c r="X303" s="8"/>
      <c r="Y303" s="8"/>
      <c r="Z303" s="8"/>
      <c r="AA303" s="8"/>
      <c r="AB303" s="8"/>
      <c r="AC303" s="8"/>
      <c r="AD303" s="8"/>
      <c r="AE303" s="31"/>
      <c r="AF303" s="31"/>
      <c r="AG303" s="31"/>
      <c r="AH303" s="8"/>
      <c r="AI303" s="31"/>
      <c r="AJ303" s="31"/>
      <c r="AK303" s="31"/>
      <c r="AL303" s="8"/>
      <c r="AM303" s="9"/>
      <c r="AN303" s="9"/>
      <c r="AO303" s="9"/>
      <c r="AP303" s="9"/>
      <c r="AQ303" s="9"/>
    </row>
    <row r="304" spans="2:43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9"/>
      <c r="S304" s="9"/>
      <c r="T304" s="9"/>
      <c r="U304" s="9"/>
      <c r="V304" s="9"/>
      <c r="W304" s="8"/>
      <c r="X304" s="8"/>
      <c r="Y304" s="8"/>
      <c r="Z304" s="8"/>
      <c r="AA304" s="8"/>
      <c r="AB304" s="8"/>
      <c r="AC304" s="8"/>
      <c r="AD304" s="8"/>
      <c r="AE304" s="31"/>
      <c r="AF304" s="31"/>
      <c r="AG304" s="31"/>
      <c r="AH304" s="8"/>
      <c r="AI304" s="31"/>
      <c r="AJ304" s="31"/>
      <c r="AK304" s="31"/>
      <c r="AL304" s="8"/>
      <c r="AM304" s="9"/>
      <c r="AN304" s="9"/>
      <c r="AO304" s="9"/>
      <c r="AP304" s="9"/>
      <c r="AQ304" s="9"/>
    </row>
    <row r="305" spans="2:43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9"/>
      <c r="S305" s="9"/>
      <c r="T305" s="9"/>
      <c r="U305" s="9"/>
      <c r="V305" s="9"/>
      <c r="W305" s="8"/>
      <c r="X305" s="8"/>
      <c r="Y305" s="8"/>
      <c r="Z305" s="8"/>
      <c r="AA305" s="8"/>
      <c r="AB305" s="8"/>
      <c r="AC305" s="8"/>
      <c r="AD305" s="8"/>
      <c r="AE305" s="31"/>
      <c r="AF305" s="31"/>
      <c r="AG305" s="31"/>
      <c r="AH305" s="8"/>
      <c r="AI305" s="31"/>
      <c r="AJ305" s="31"/>
      <c r="AK305" s="31"/>
      <c r="AL305" s="8"/>
      <c r="AM305" s="9"/>
      <c r="AN305" s="9"/>
      <c r="AO305" s="9"/>
      <c r="AP305" s="9"/>
      <c r="AQ305" s="9"/>
    </row>
    <row r="306" spans="2:43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9"/>
      <c r="S306" s="9"/>
      <c r="T306" s="9"/>
      <c r="U306" s="9"/>
      <c r="V306" s="9"/>
      <c r="W306" s="8"/>
      <c r="X306" s="8"/>
      <c r="Y306" s="8"/>
      <c r="Z306" s="8"/>
      <c r="AA306" s="8"/>
      <c r="AB306" s="8"/>
      <c r="AC306" s="8"/>
      <c r="AD306" s="8"/>
      <c r="AE306" s="31"/>
      <c r="AF306" s="31"/>
      <c r="AG306" s="31"/>
      <c r="AH306" s="8"/>
      <c r="AI306" s="31"/>
      <c r="AJ306" s="31"/>
      <c r="AK306" s="31"/>
      <c r="AL306" s="8"/>
      <c r="AM306" s="9"/>
      <c r="AN306" s="9"/>
      <c r="AO306" s="9"/>
      <c r="AP306" s="9"/>
      <c r="AQ306" s="9"/>
    </row>
    <row r="307" spans="2:43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9"/>
      <c r="S307" s="9"/>
      <c r="T307" s="9"/>
      <c r="U307" s="9"/>
      <c r="V307" s="9"/>
      <c r="W307" s="8"/>
      <c r="X307" s="8"/>
      <c r="Y307" s="8"/>
      <c r="Z307" s="8"/>
      <c r="AA307" s="8"/>
      <c r="AB307" s="8"/>
      <c r="AC307" s="8"/>
      <c r="AD307" s="8"/>
      <c r="AE307" s="31"/>
      <c r="AF307" s="31"/>
      <c r="AG307" s="31"/>
      <c r="AH307" s="8"/>
      <c r="AI307" s="31"/>
      <c r="AJ307" s="31"/>
      <c r="AK307" s="31"/>
      <c r="AL307" s="8"/>
      <c r="AM307" s="9"/>
      <c r="AN307" s="9"/>
      <c r="AO307" s="9"/>
      <c r="AP307" s="9"/>
      <c r="AQ307" s="9"/>
    </row>
    <row r="308" spans="2:43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9"/>
      <c r="S308" s="9"/>
      <c r="T308" s="9"/>
      <c r="U308" s="9"/>
      <c r="V308" s="9"/>
      <c r="W308" s="8"/>
      <c r="X308" s="8"/>
      <c r="Y308" s="8"/>
      <c r="Z308" s="8"/>
      <c r="AA308" s="8"/>
      <c r="AB308" s="8"/>
      <c r="AC308" s="8"/>
      <c r="AD308" s="8"/>
      <c r="AE308" s="31"/>
      <c r="AF308" s="31"/>
      <c r="AG308" s="31"/>
      <c r="AH308" s="8"/>
      <c r="AI308" s="31"/>
      <c r="AJ308" s="31"/>
      <c r="AK308" s="31"/>
      <c r="AL308" s="8"/>
      <c r="AM308" s="9"/>
      <c r="AN308" s="9"/>
      <c r="AO308" s="9"/>
      <c r="AP308" s="9"/>
      <c r="AQ308" s="9"/>
    </row>
    <row r="309" spans="2:43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9"/>
      <c r="S309" s="9"/>
      <c r="T309" s="9"/>
      <c r="U309" s="9"/>
      <c r="V309" s="9"/>
      <c r="W309" s="8"/>
      <c r="X309" s="8"/>
      <c r="Y309" s="8"/>
      <c r="Z309" s="8"/>
      <c r="AA309" s="8"/>
      <c r="AB309" s="8"/>
      <c r="AC309" s="8"/>
      <c r="AD309" s="8"/>
      <c r="AE309" s="31"/>
      <c r="AF309" s="31"/>
      <c r="AG309" s="31"/>
      <c r="AH309" s="8"/>
      <c r="AI309" s="31"/>
      <c r="AJ309" s="31"/>
      <c r="AK309" s="31"/>
      <c r="AL309" s="8"/>
      <c r="AM309" s="9"/>
      <c r="AN309" s="9"/>
      <c r="AO309" s="9"/>
      <c r="AP309" s="9"/>
      <c r="AQ309" s="9"/>
    </row>
    <row r="310" spans="2:43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9"/>
      <c r="S310" s="9"/>
      <c r="T310" s="9"/>
      <c r="U310" s="9"/>
      <c r="V310" s="9"/>
      <c r="W310" s="8"/>
      <c r="X310" s="8"/>
      <c r="Y310" s="8"/>
      <c r="Z310" s="8"/>
      <c r="AA310" s="8"/>
      <c r="AB310" s="8"/>
      <c r="AC310" s="8"/>
      <c r="AD310" s="8"/>
      <c r="AE310" s="31"/>
      <c r="AF310" s="31"/>
      <c r="AG310" s="31"/>
      <c r="AH310" s="8"/>
      <c r="AI310" s="31"/>
      <c r="AJ310" s="31"/>
      <c r="AK310" s="31"/>
      <c r="AL310" s="8"/>
      <c r="AM310" s="9"/>
      <c r="AN310" s="9"/>
      <c r="AO310" s="9"/>
      <c r="AP310" s="9"/>
      <c r="AQ310" s="9"/>
    </row>
    <row r="311" spans="2:43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9"/>
      <c r="S311" s="9"/>
      <c r="T311" s="9"/>
      <c r="U311" s="9"/>
      <c r="V311" s="9"/>
      <c r="W311" s="8"/>
      <c r="X311" s="8"/>
      <c r="Y311" s="8"/>
      <c r="Z311" s="8"/>
      <c r="AA311" s="8"/>
      <c r="AB311" s="8"/>
      <c r="AC311" s="8"/>
      <c r="AD311" s="8"/>
      <c r="AE311" s="31"/>
      <c r="AF311" s="31"/>
      <c r="AG311" s="31"/>
      <c r="AH311" s="8"/>
      <c r="AI311" s="31"/>
      <c r="AJ311" s="31"/>
      <c r="AK311" s="31"/>
      <c r="AL311" s="8"/>
      <c r="AM311" s="9"/>
      <c r="AN311" s="9"/>
      <c r="AO311" s="9"/>
      <c r="AP311" s="9"/>
      <c r="AQ311" s="9"/>
    </row>
    <row r="312" spans="2:43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9"/>
      <c r="S312" s="9"/>
      <c r="T312" s="9"/>
      <c r="U312" s="9"/>
      <c r="V312" s="9"/>
      <c r="W312" s="8"/>
      <c r="X312" s="8"/>
      <c r="Y312" s="8"/>
      <c r="Z312" s="8"/>
      <c r="AA312" s="8"/>
      <c r="AB312" s="8"/>
      <c r="AC312" s="8"/>
      <c r="AD312" s="8"/>
      <c r="AE312" s="31"/>
      <c r="AF312" s="31"/>
      <c r="AG312" s="31"/>
      <c r="AH312" s="8"/>
      <c r="AI312" s="31"/>
      <c r="AJ312" s="31"/>
      <c r="AK312" s="31"/>
      <c r="AL312" s="8"/>
      <c r="AM312" s="9"/>
      <c r="AN312" s="9"/>
      <c r="AO312" s="9"/>
      <c r="AP312" s="9"/>
      <c r="AQ312" s="9"/>
    </row>
    <row r="313" spans="2:43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9"/>
      <c r="S313" s="9"/>
      <c r="T313" s="9"/>
      <c r="U313" s="9"/>
      <c r="V313" s="9"/>
      <c r="W313" s="8"/>
      <c r="X313" s="8"/>
      <c r="Y313" s="8"/>
      <c r="Z313" s="8"/>
      <c r="AA313" s="8"/>
      <c r="AB313" s="8"/>
      <c r="AC313" s="8"/>
      <c r="AD313" s="8"/>
      <c r="AE313" s="31"/>
      <c r="AF313" s="31"/>
      <c r="AG313" s="31"/>
      <c r="AH313" s="8"/>
      <c r="AI313" s="31"/>
      <c r="AJ313" s="31"/>
      <c r="AK313" s="31"/>
      <c r="AL313" s="8"/>
      <c r="AM313" s="9"/>
      <c r="AN313" s="9"/>
      <c r="AO313" s="9"/>
      <c r="AP313" s="9"/>
      <c r="AQ313" s="9"/>
    </row>
    <row r="314" spans="2:43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9"/>
      <c r="S314" s="9"/>
      <c r="T314" s="9"/>
      <c r="U314" s="9"/>
      <c r="V314" s="9"/>
      <c r="W314" s="8"/>
      <c r="X314" s="8"/>
      <c r="Y314" s="8"/>
      <c r="Z314" s="8"/>
      <c r="AA314" s="8"/>
      <c r="AB314" s="8"/>
      <c r="AC314" s="8"/>
      <c r="AD314" s="8"/>
      <c r="AE314" s="31"/>
      <c r="AF314" s="31"/>
      <c r="AG314" s="31"/>
      <c r="AH314" s="8"/>
      <c r="AI314" s="31"/>
      <c r="AJ314" s="31"/>
      <c r="AK314" s="31"/>
      <c r="AL314" s="8"/>
      <c r="AM314" s="9"/>
      <c r="AN314" s="9"/>
      <c r="AO314" s="9"/>
      <c r="AP314" s="9"/>
      <c r="AQ314" s="9"/>
    </row>
    <row r="315" spans="2:43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9"/>
      <c r="S315" s="9"/>
      <c r="T315" s="9"/>
      <c r="U315" s="9"/>
      <c r="V315" s="9"/>
      <c r="W315" s="8"/>
      <c r="X315" s="8"/>
      <c r="Y315" s="8"/>
      <c r="Z315" s="8"/>
      <c r="AA315" s="8"/>
      <c r="AB315" s="8"/>
      <c r="AC315" s="8"/>
      <c r="AD315" s="8"/>
      <c r="AE315" s="31"/>
      <c r="AF315" s="31"/>
      <c r="AG315" s="31"/>
      <c r="AH315" s="8"/>
      <c r="AI315" s="31"/>
      <c r="AJ315" s="31"/>
      <c r="AK315" s="31"/>
      <c r="AL315" s="8"/>
      <c r="AM315" s="9"/>
      <c r="AN315" s="9"/>
      <c r="AO315" s="9"/>
      <c r="AP315" s="9"/>
      <c r="AQ315" s="9"/>
    </row>
    <row r="316" spans="2:43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9"/>
      <c r="S316" s="9"/>
      <c r="T316" s="9"/>
      <c r="U316" s="9"/>
      <c r="V316" s="9"/>
      <c r="W316" s="8"/>
      <c r="X316" s="8"/>
      <c r="Y316" s="8"/>
      <c r="Z316" s="8"/>
      <c r="AA316" s="8"/>
      <c r="AB316" s="8"/>
      <c r="AC316" s="8"/>
      <c r="AD316" s="8"/>
      <c r="AE316" s="31"/>
      <c r="AF316" s="31"/>
      <c r="AG316" s="31"/>
      <c r="AH316" s="8"/>
      <c r="AI316" s="31"/>
      <c r="AJ316" s="31"/>
      <c r="AK316" s="31"/>
      <c r="AL316" s="8"/>
      <c r="AM316" s="9"/>
      <c r="AN316" s="9"/>
      <c r="AO316" s="9"/>
      <c r="AP316" s="9"/>
      <c r="AQ316" s="9"/>
    </row>
    <row r="317" spans="2:43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9"/>
      <c r="S317" s="9"/>
      <c r="T317" s="9"/>
      <c r="U317" s="9"/>
      <c r="V317" s="9"/>
      <c r="W317" s="8"/>
      <c r="X317" s="8"/>
      <c r="Y317" s="8"/>
      <c r="Z317" s="8"/>
      <c r="AA317" s="8"/>
      <c r="AB317" s="8"/>
      <c r="AC317" s="8"/>
      <c r="AD317" s="8"/>
      <c r="AE317" s="31"/>
      <c r="AF317" s="31"/>
      <c r="AG317" s="31"/>
      <c r="AH317" s="8"/>
      <c r="AI317" s="31"/>
      <c r="AJ317" s="31"/>
      <c r="AK317" s="31"/>
      <c r="AL317" s="8"/>
      <c r="AM317" s="9"/>
      <c r="AN317" s="9"/>
      <c r="AO317" s="9"/>
      <c r="AP317" s="9"/>
      <c r="AQ317" s="9"/>
    </row>
    <row r="318" spans="2:43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9"/>
      <c r="S318" s="9"/>
      <c r="T318" s="9"/>
      <c r="U318" s="9"/>
      <c r="V318" s="9"/>
      <c r="W318" s="8"/>
      <c r="X318" s="8"/>
      <c r="Y318" s="8"/>
      <c r="Z318" s="8"/>
      <c r="AA318" s="8"/>
      <c r="AB318" s="8"/>
      <c r="AC318" s="8"/>
      <c r="AD318" s="8"/>
      <c r="AE318" s="31"/>
      <c r="AF318" s="31"/>
      <c r="AG318" s="31"/>
      <c r="AH318" s="8"/>
      <c r="AI318" s="31"/>
      <c r="AJ318" s="31"/>
      <c r="AK318" s="31"/>
      <c r="AL318" s="8"/>
      <c r="AM318" s="9"/>
      <c r="AN318" s="9"/>
      <c r="AO318" s="9"/>
      <c r="AP318" s="9"/>
      <c r="AQ318" s="9"/>
    </row>
    <row r="319" spans="2:43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9"/>
      <c r="S319" s="9"/>
      <c r="T319" s="9"/>
      <c r="U319" s="9"/>
      <c r="V319" s="9"/>
      <c r="W319" s="8"/>
      <c r="X319" s="8"/>
      <c r="Y319" s="8"/>
      <c r="Z319" s="8"/>
      <c r="AA319" s="8"/>
      <c r="AB319" s="8"/>
      <c r="AC319" s="8"/>
      <c r="AD319" s="8"/>
      <c r="AE319" s="31"/>
      <c r="AF319" s="31"/>
      <c r="AG319" s="31"/>
      <c r="AH319" s="8"/>
      <c r="AI319" s="31"/>
      <c r="AJ319" s="31"/>
      <c r="AK319" s="31"/>
      <c r="AL319" s="8"/>
      <c r="AM319" s="9"/>
      <c r="AN319" s="9"/>
      <c r="AO319" s="9"/>
      <c r="AP319" s="9"/>
      <c r="AQ319" s="9"/>
    </row>
    <row r="320" spans="2:43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9"/>
      <c r="S320" s="9"/>
      <c r="T320" s="9"/>
      <c r="U320" s="9"/>
      <c r="V320" s="9"/>
      <c r="W320" s="8"/>
      <c r="X320" s="8"/>
      <c r="Y320" s="8"/>
      <c r="Z320" s="8"/>
      <c r="AA320" s="8"/>
      <c r="AB320" s="8"/>
      <c r="AC320" s="8"/>
      <c r="AD320" s="8"/>
      <c r="AE320" s="31"/>
      <c r="AF320" s="31"/>
      <c r="AG320" s="31"/>
      <c r="AH320" s="8"/>
      <c r="AI320" s="31"/>
      <c r="AJ320" s="31"/>
      <c r="AK320" s="31"/>
      <c r="AL320" s="8"/>
      <c r="AM320" s="9"/>
      <c r="AN320" s="9"/>
      <c r="AO320" s="9"/>
      <c r="AP320" s="9"/>
      <c r="AQ320" s="9"/>
    </row>
    <row r="321" spans="2:43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9"/>
      <c r="S321" s="9"/>
      <c r="T321" s="9"/>
      <c r="U321" s="9"/>
      <c r="V321" s="9"/>
      <c r="W321" s="8"/>
      <c r="X321" s="8"/>
      <c r="Y321" s="8"/>
      <c r="Z321" s="8"/>
      <c r="AA321" s="8"/>
      <c r="AB321" s="8"/>
      <c r="AC321" s="8"/>
      <c r="AD321" s="8"/>
      <c r="AE321" s="31"/>
      <c r="AF321" s="31"/>
      <c r="AG321" s="31"/>
      <c r="AH321" s="8"/>
      <c r="AI321" s="31"/>
      <c r="AJ321" s="31"/>
      <c r="AK321" s="31"/>
      <c r="AL321" s="8"/>
      <c r="AM321" s="9"/>
      <c r="AN321" s="9"/>
      <c r="AO321" s="9"/>
      <c r="AP321" s="9"/>
      <c r="AQ321" s="9"/>
    </row>
    <row r="322" spans="2:43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9"/>
      <c r="S322" s="9"/>
      <c r="T322" s="9"/>
      <c r="U322" s="9"/>
      <c r="V322" s="9"/>
      <c r="W322" s="8"/>
      <c r="X322" s="8"/>
      <c r="Y322" s="8"/>
      <c r="Z322" s="8"/>
      <c r="AA322" s="8"/>
      <c r="AB322" s="8"/>
      <c r="AC322" s="8"/>
      <c r="AD322" s="8"/>
      <c r="AE322" s="31"/>
      <c r="AF322" s="31"/>
      <c r="AG322" s="31"/>
      <c r="AH322" s="8"/>
      <c r="AI322" s="31"/>
      <c r="AJ322" s="31"/>
      <c r="AK322" s="31"/>
      <c r="AL322" s="8"/>
      <c r="AM322" s="9"/>
      <c r="AN322" s="9"/>
      <c r="AO322" s="9"/>
      <c r="AP322" s="9"/>
      <c r="AQ322" s="9"/>
    </row>
    <row r="323" spans="2:43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9"/>
      <c r="S323" s="9"/>
      <c r="T323" s="9"/>
      <c r="U323" s="9"/>
      <c r="V323" s="9"/>
      <c r="W323" s="8"/>
      <c r="X323" s="8"/>
      <c r="Y323" s="8"/>
      <c r="Z323" s="8"/>
      <c r="AA323" s="8"/>
      <c r="AB323" s="8"/>
      <c r="AC323" s="8"/>
      <c r="AD323" s="8"/>
      <c r="AE323" s="31"/>
      <c r="AF323" s="31"/>
      <c r="AG323" s="31"/>
      <c r="AH323" s="8"/>
      <c r="AI323" s="31"/>
      <c r="AJ323" s="31"/>
      <c r="AK323" s="31"/>
      <c r="AL323" s="8"/>
      <c r="AM323" s="9"/>
      <c r="AN323" s="9"/>
      <c r="AO323" s="9"/>
      <c r="AP323" s="9"/>
      <c r="AQ323" s="9"/>
    </row>
    <row r="324" spans="2:43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9"/>
      <c r="S324" s="9"/>
      <c r="T324" s="9"/>
      <c r="U324" s="9"/>
      <c r="V324" s="9"/>
      <c r="W324" s="8"/>
      <c r="X324" s="8"/>
      <c r="Y324" s="8"/>
      <c r="Z324" s="8"/>
      <c r="AA324" s="8"/>
      <c r="AB324" s="8"/>
      <c r="AC324" s="8"/>
      <c r="AD324" s="8"/>
      <c r="AE324" s="31"/>
      <c r="AF324" s="31"/>
      <c r="AG324" s="31"/>
      <c r="AH324" s="8"/>
      <c r="AI324" s="31"/>
      <c r="AJ324" s="31"/>
      <c r="AK324" s="31"/>
      <c r="AL324" s="8"/>
      <c r="AM324" s="9"/>
      <c r="AN324" s="9"/>
      <c r="AO324" s="9"/>
      <c r="AP324" s="9"/>
      <c r="AQ324" s="9"/>
    </row>
    <row r="325" spans="2:43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9"/>
      <c r="S325" s="9"/>
      <c r="T325" s="9"/>
      <c r="U325" s="9"/>
      <c r="V325" s="9"/>
      <c r="W325" s="8"/>
      <c r="X325" s="8"/>
      <c r="Y325" s="8"/>
      <c r="Z325" s="8"/>
      <c r="AA325" s="8"/>
      <c r="AB325" s="8"/>
      <c r="AC325" s="8"/>
      <c r="AD325" s="8"/>
      <c r="AE325" s="31"/>
      <c r="AF325" s="31"/>
      <c r="AG325" s="31"/>
      <c r="AH325" s="8"/>
      <c r="AI325" s="31"/>
      <c r="AJ325" s="31"/>
      <c r="AK325" s="31"/>
      <c r="AL325" s="8"/>
      <c r="AM325" s="9"/>
      <c r="AN325" s="9"/>
      <c r="AO325" s="9"/>
      <c r="AP325" s="9"/>
      <c r="AQ325" s="9"/>
    </row>
    <row r="326" spans="2:43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9"/>
      <c r="S326" s="9"/>
      <c r="T326" s="9"/>
      <c r="U326" s="9"/>
      <c r="V326" s="9"/>
      <c r="W326" s="8"/>
      <c r="X326" s="8"/>
      <c r="Y326" s="8"/>
      <c r="Z326" s="8"/>
      <c r="AA326" s="8"/>
      <c r="AB326" s="8"/>
      <c r="AC326" s="8"/>
      <c r="AD326" s="8"/>
      <c r="AE326" s="31"/>
      <c r="AF326" s="31"/>
      <c r="AG326" s="31"/>
      <c r="AH326" s="8"/>
      <c r="AI326" s="31"/>
      <c r="AJ326" s="31"/>
      <c r="AK326" s="31"/>
      <c r="AL326" s="8"/>
      <c r="AM326" s="9"/>
      <c r="AN326" s="9"/>
      <c r="AO326" s="9"/>
      <c r="AP326" s="9"/>
      <c r="AQ326" s="9"/>
    </row>
    <row r="327" spans="2:43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9"/>
      <c r="S327" s="9"/>
      <c r="T327" s="9"/>
      <c r="U327" s="9"/>
      <c r="V327" s="9"/>
      <c r="W327" s="8"/>
      <c r="X327" s="8"/>
      <c r="Y327" s="8"/>
      <c r="Z327" s="8"/>
      <c r="AA327" s="8"/>
      <c r="AB327" s="8"/>
      <c r="AC327" s="8"/>
      <c r="AD327" s="8"/>
      <c r="AE327" s="31"/>
      <c r="AF327" s="31"/>
      <c r="AG327" s="31"/>
      <c r="AH327" s="8"/>
      <c r="AI327" s="31"/>
      <c r="AJ327" s="31"/>
      <c r="AK327" s="31"/>
      <c r="AL327" s="8"/>
      <c r="AM327" s="9"/>
      <c r="AN327" s="9"/>
      <c r="AO327" s="9"/>
      <c r="AP327" s="9"/>
      <c r="AQ327" s="9"/>
    </row>
    <row r="328" spans="2:43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9"/>
      <c r="S328" s="9"/>
      <c r="T328" s="9"/>
      <c r="U328" s="9"/>
      <c r="V328" s="9"/>
      <c r="W328" s="8"/>
      <c r="X328" s="8"/>
      <c r="Y328" s="8"/>
      <c r="Z328" s="8"/>
      <c r="AA328" s="8"/>
      <c r="AB328" s="8"/>
      <c r="AC328" s="8"/>
      <c r="AD328" s="8"/>
      <c r="AE328" s="31"/>
      <c r="AF328" s="31"/>
      <c r="AG328" s="31"/>
      <c r="AH328" s="8"/>
      <c r="AI328" s="31"/>
      <c r="AJ328" s="31"/>
      <c r="AK328" s="31"/>
      <c r="AL328" s="8"/>
      <c r="AM328" s="9"/>
      <c r="AN328" s="9"/>
      <c r="AO328" s="9"/>
      <c r="AP328" s="9"/>
      <c r="AQ328" s="9"/>
    </row>
    <row r="329" spans="2:43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9"/>
      <c r="S329" s="9"/>
      <c r="T329" s="9"/>
      <c r="U329" s="9"/>
      <c r="V329" s="9"/>
      <c r="W329" s="8"/>
      <c r="X329" s="8"/>
      <c r="Y329" s="8"/>
      <c r="Z329" s="8"/>
      <c r="AA329" s="8"/>
      <c r="AB329" s="8"/>
      <c r="AC329" s="8"/>
      <c r="AD329" s="8"/>
      <c r="AE329" s="31"/>
      <c r="AF329" s="31"/>
      <c r="AG329" s="31"/>
      <c r="AH329" s="8"/>
      <c r="AI329" s="31"/>
      <c r="AJ329" s="31"/>
      <c r="AK329" s="31"/>
      <c r="AL329" s="8"/>
      <c r="AM329" s="9"/>
      <c r="AN329" s="9"/>
      <c r="AO329" s="9"/>
      <c r="AP329" s="9"/>
      <c r="AQ329" s="9"/>
    </row>
    <row r="330" spans="2:43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9"/>
      <c r="S330" s="9"/>
      <c r="T330" s="9"/>
      <c r="U330" s="9"/>
      <c r="V330" s="9"/>
      <c r="W330" s="8"/>
      <c r="X330" s="8"/>
      <c r="Y330" s="8"/>
      <c r="Z330" s="8"/>
      <c r="AA330" s="8"/>
      <c r="AB330" s="8"/>
      <c r="AC330" s="8"/>
      <c r="AD330" s="8"/>
      <c r="AE330" s="31"/>
      <c r="AF330" s="31"/>
      <c r="AG330" s="31"/>
      <c r="AH330" s="8"/>
      <c r="AI330" s="31"/>
      <c r="AJ330" s="31"/>
      <c r="AK330" s="31"/>
      <c r="AL330" s="8"/>
      <c r="AM330" s="9"/>
      <c r="AN330" s="9"/>
      <c r="AO330" s="9"/>
      <c r="AP330" s="9"/>
      <c r="AQ330" s="9"/>
    </row>
    <row r="331" spans="2:43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9"/>
      <c r="S331" s="9"/>
      <c r="T331" s="9"/>
      <c r="U331" s="9"/>
      <c r="V331" s="9"/>
      <c r="W331" s="8"/>
      <c r="X331" s="8"/>
      <c r="Y331" s="8"/>
      <c r="Z331" s="8"/>
      <c r="AA331" s="8"/>
      <c r="AB331" s="8"/>
      <c r="AC331" s="8"/>
      <c r="AD331" s="8"/>
      <c r="AE331" s="31"/>
      <c r="AF331" s="31"/>
      <c r="AG331" s="31"/>
      <c r="AH331" s="8"/>
      <c r="AI331" s="31"/>
      <c r="AJ331" s="31"/>
      <c r="AK331" s="31"/>
      <c r="AL331" s="8"/>
      <c r="AM331" s="9"/>
      <c r="AN331" s="9"/>
      <c r="AO331" s="9"/>
      <c r="AP331" s="9"/>
      <c r="AQ331" s="9"/>
    </row>
    <row r="332" spans="2:43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9"/>
      <c r="S332" s="9"/>
      <c r="T332" s="9"/>
      <c r="U332" s="9"/>
      <c r="V332" s="9"/>
      <c r="W332" s="8"/>
      <c r="X332" s="8"/>
      <c r="Y332" s="8"/>
      <c r="Z332" s="8"/>
      <c r="AA332" s="8"/>
      <c r="AB332" s="8"/>
      <c r="AC332" s="8"/>
      <c r="AD332" s="8"/>
      <c r="AE332" s="31"/>
      <c r="AF332" s="31"/>
      <c r="AG332" s="31"/>
      <c r="AH332" s="8"/>
      <c r="AI332" s="31"/>
      <c r="AJ332" s="31"/>
      <c r="AK332" s="31"/>
      <c r="AL332" s="8"/>
      <c r="AM332" s="9"/>
      <c r="AN332" s="9"/>
      <c r="AO332" s="9"/>
      <c r="AP332" s="9"/>
      <c r="AQ332" s="9"/>
    </row>
    <row r="333" spans="2:43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9"/>
      <c r="S333" s="9"/>
      <c r="T333" s="9"/>
      <c r="U333" s="9"/>
      <c r="V333" s="9"/>
      <c r="W333" s="8"/>
      <c r="X333" s="8"/>
      <c r="Y333" s="8"/>
      <c r="Z333" s="8"/>
      <c r="AA333" s="8"/>
      <c r="AB333" s="8"/>
      <c r="AC333" s="8"/>
      <c r="AD333" s="8"/>
      <c r="AE333" s="31"/>
      <c r="AF333" s="31"/>
      <c r="AG333" s="31"/>
      <c r="AH333" s="8"/>
      <c r="AI333" s="31"/>
      <c r="AJ333" s="31"/>
      <c r="AK333" s="31"/>
      <c r="AL333" s="8"/>
      <c r="AM333" s="9"/>
      <c r="AN333" s="9"/>
      <c r="AO333" s="9"/>
      <c r="AP333" s="9"/>
      <c r="AQ333" s="9"/>
    </row>
    <row r="334" spans="2:43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9"/>
      <c r="S334" s="9"/>
      <c r="T334" s="9"/>
      <c r="U334" s="9"/>
      <c r="V334" s="9"/>
      <c r="W334" s="8"/>
      <c r="X334" s="8"/>
      <c r="Y334" s="8"/>
      <c r="Z334" s="8"/>
      <c r="AA334" s="8"/>
      <c r="AB334" s="8"/>
      <c r="AC334" s="8"/>
      <c r="AD334" s="8"/>
      <c r="AE334" s="31"/>
      <c r="AF334" s="31"/>
      <c r="AG334" s="31"/>
      <c r="AH334" s="8"/>
      <c r="AI334" s="31"/>
      <c r="AJ334" s="31"/>
      <c r="AK334" s="31"/>
      <c r="AL334" s="8"/>
      <c r="AM334" s="9"/>
      <c r="AN334" s="9"/>
      <c r="AO334" s="9"/>
      <c r="AP334" s="9"/>
      <c r="AQ334" s="9"/>
    </row>
    <row r="335" spans="2:43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9"/>
      <c r="S335" s="9"/>
      <c r="T335" s="9"/>
      <c r="U335" s="9"/>
      <c r="V335" s="9"/>
      <c r="W335" s="8"/>
      <c r="X335" s="8"/>
      <c r="Y335" s="8"/>
      <c r="Z335" s="8"/>
      <c r="AA335" s="8"/>
      <c r="AB335" s="8"/>
      <c r="AC335" s="8"/>
      <c r="AD335" s="8"/>
      <c r="AE335" s="31"/>
      <c r="AF335" s="31"/>
      <c r="AG335" s="31"/>
      <c r="AH335" s="8"/>
      <c r="AI335" s="31"/>
      <c r="AJ335" s="31"/>
      <c r="AK335" s="31"/>
      <c r="AL335" s="8"/>
      <c r="AM335" s="9"/>
      <c r="AN335" s="9"/>
      <c r="AO335" s="9"/>
      <c r="AP335" s="9"/>
      <c r="AQ335" s="9"/>
    </row>
    <row r="336" spans="2:43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9"/>
      <c r="S336" s="9"/>
      <c r="T336" s="9"/>
      <c r="U336" s="9"/>
      <c r="V336" s="9"/>
      <c r="W336" s="8"/>
      <c r="X336" s="8"/>
      <c r="Y336" s="8"/>
      <c r="Z336" s="8"/>
      <c r="AA336" s="8"/>
      <c r="AB336" s="8"/>
      <c r="AC336" s="8"/>
      <c r="AD336" s="8"/>
      <c r="AE336" s="31"/>
      <c r="AF336" s="31"/>
      <c r="AG336" s="31"/>
      <c r="AH336" s="8"/>
      <c r="AI336" s="31"/>
      <c r="AJ336" s="31"/>
      <c r="AK336" s="31"/>
      <c r="AL336" s="8"/>
      <c r="AM336" s="9"/>
      <c r="AN336" s="9"/>
      <c r="AO336" s="9"/>
      <c r="AP336" s="9"/>
      <c r="AQ336" s="9"/>
    </row>
    <row r="337" spans="2:43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9"/>
      <c r="S337" s="9"/>
      <c r="T337" s="9"/>
      <c r="U337" s="9"/>
      <c r="V337" s="9"/>
      <c r="W337" s="8"/>
      <c r="X337" s="8"/>
      <c r="Y337" s="8"/>
      <c r="Z337" s="8"/>
      <c r="AA337" s="8"/>
      <c r="AB337" s="8"/>
      <c r="AC337" s="8"/>
      <c r="AD337" s="8"/>
      <c r="AE337" s="31"/>
      <c r="AF337" s="31"/>
      <c r="AG337" s="31"/>
      <c r="AH337" s="8"/>
      <c r="AI337" s="31"/>
      <c r="AJ337" s="31"/>
      <c r="AK337" s="31"/>
      <c r="AL337" s="8"/>
      <c r="AM337" s="9"/>
      <c r="AN337" s="9"/>
      <c r="AO337" s="9"/>
      <c r="AP337" s="9"/>
      <c r="AQ337" s="9"/>
    </row>
    <row r="338" spans="2:43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9"/>
      <c r="S338" s="9"/>
      <c r="T338" s="9"/>
      <c r="U338" s="9"/>
      <c r="V338" s="9"/>
      <c r="W338" s="8"/>
      <c r="X338" s="8"/>
      <c r="Y338" s="8"/>
      <c r="Z338" s="8"/>
      <c r="AA338" s="8"/>
      <c r="AB338" s="8"/>
      <c r="AC338" s="8"/>
      <c r="AD338" s="8"/>
      <c r="AE338" s="31"/>
      <c r="AF338" s="31"/>
      <c r="AG338" s="31"/>
      <c r="AH338" s="8"/>
      <c r="AI338" s="31"/>
      <c r="AJ338" s="31"/>
      <c r="AK338" s="31"/>
      <c r="AL338" s="8"/>
      <c r="AM338" s="9"/>
      <c r="AN338" s="9"/>
      <c r="AO338" s="9"/>
      <c r="AP338" s="9"/>
      <c r="AQ338" s="9"/>
    </row>
    <row r="339" spans="2:43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9"/>
      <c r="S339" s="9"/>
      <c r="T339" s="9"/>
      <c r="U339" s="9"/>
      <c r="V339" s="9"/>
      <c r="W339" s="8"/>
      <c r="X339" s="8"/>
      <c r="Y339" s="8"/>
      <c r="Z339" s="8"/>
      <c r="AA339" s="8"/>
      <c r="AB339" s="8"/>
      <c r="AC339" s="8"/>
      <c r="AD339" s="8"/>
      <c r="AE339" s="31"/>
      <c r="AF339" s="31"/>
      <c r="AG339" s="31"/>
      <c r="AH339" s="8"/>
      <c r="AI339" s="31"/>
      <c r="AJ339" s="31"/>
      <c r="AK339" s="31"/>
      <c r="AL339" s="8"/>
      <c r="AM339" s="9"/>
      <c r="AN339" s="9"/>
      <c r="AO339" s="9"/>
      <c r="AP339" s="9"/>
      <c r="AQ339" s="9"/>
    </row>
    <row r="340" spans="2:43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9"/>
      <c r="S340" s="9"/>
      <c r="T340" s="9"/>
      <c r="U340" s="9"/>
      <c r="V340" s="9"/>
      <c r="W340" s="8"/>
      <c r="X340" s="8"/>
      <c r="Y340" s="8"/>
      <c r="Z340" s="8"/>
      <c r="AA340" s="8"/>
      <c r="AB340" s="8"/>
      <c r="AC340" s="8"/>
      <c r="AD340" s="8"/>
      <c r="AE340" s="31"/>
      <c r="AF340" s="31"/>
      <c r="AG340" s="31"/>
      <c r="AH340" s="8"/>
      <c r="AI340" s="31"/>
      <c r="AJ340" s="31"/>
      <c r="AK340" s="31"/>
      <c r="AL340" s="8"/>
      <c r="AM340" s="9"/>
      <c r="AN340" s="9"/>
      <c r="AO340" s="9"/>
      <c r="AP340" s="9"/>
      <c r="AQ340" s="9"/>
    </row>
    <row r="341" spans="2:43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9"/>
      <c r="S341" s="9"/>
      <c r="T341" s="9"/>
      <c r="U341" s="9"/>
      <c r="V341" s="9"/>
      <c r="W341" s="8"/>
      <c r="X341" s="8"/>
      <c r="Y341" s="8"/>
      <c r="Z341" s="8"/>
      <c r="AA341" s="8"/>
      <c r="AB341" s="8"/>
      <c r="AC341" s="8"/>
      <c r="AD341" s="8"/>
      <c r="AE341" s="31"/>
      <c r="AF341" s="31"/>
      <c r="AG341" s="31"/>
      <c r="AH341" s="8"/>
      <c r="AI341" s="31"/>
      <c r="AJ341" s="31"/>
      <c r="AK341" s="31"/>
      <c r="AL341" s="8"/>
      <c r="AM341" s="9"/>
      <c r="AN341" s="9"/>
      <c r="AO341" s="9"/>
      <c r="AP341" s="9"/>
      <c r="AQ341" s="9"/>
    </row>
    <row r="342" spans="2:43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9"/>
      <c r="S342" s="9"/>
      <c r="T342" s="9"/>
      <c r="U342" s="9"/>
      <c r="V342" s="9"/>
      <c r="W342" s="8"/>
      <c r="X342" s="8"/>
      <c r="Y342" s="8"/>
      <c r="Z342" s="8"/>
      <c r="AA342" s="8"/>
      <c r="AB342" s="8"/>
      <c r="AC342" s="8"/>
      <c r="AD342" s="8"/>
      <c r="AE342" s="31"/>
      <c r="AF342" s="31"/>
      <c r="AG342" s="31"/>
      <c r="AH342" s="8"/>
      <c r="AI342" s="31"/>
      <c r="AJ342" s="31"/>
      <c r="AK342" s="31"/>
      <c r="AL342" s="8"/>
      <c r="AM342" s="9"/>
      <c r="AN342" s="9"/>
      <c r="AO342" s="9"/>
      <c r="AP342" s="9"/>
      <c r="AQ342" s="9"/>
    </row>
    <row r="343" spans="2:43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9"/>
      <c r="S343" s="9"/>
      <c r="T343" s="9"/>
      <c r="U343" s="9"/>
      <c r="V343" s="9"/>
      <c r="W343" s="8"/>
      <c r="X343" s="8"/>
      <c r="Y343" s="8"/>
      <c r="Z343" s="8"/>
      <c r="AA343" s="8"/>
      <c r="AB343" s="8"/>
      <c r="AC343" s="8"/>
      <c r="AD343" s="8"/>
      <c r="AE343" s="31"/>
      <c r="AF343" s="31"/>
      <c r="AG343" s="31"/>
      <c r="AH343" s="8"/>
      <c r="AI343" s="31"/>
      <c r="AJ343" s="31"/>
      <c r="AK343" s="31"/>
      <c r="AL343" s="8"/>
      <c r="AM343" s="9"/>
      <c r="AN343" s="9"/>
      <c r="AO343" s="9"/>
      <c r="AP343" s="9"/>
      <c r="AQ343" s="9"/>
    </row>
    <row r="344" spans="2:43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9"/>
      <c r="S344" s="9"/>
      <c r="T344" s="9"/>
      <c r="U344" s="9"/>
      <c r="V344" s="9"/>
      <c r="W344" s="8"/>
      <c r="X344" s="8"/>
      <c r="Y344" s="8"/>
      <c r="Z344" s="8"/>
      <c r="AA344" s="8"/>
      <c r="AB344" s="8"/>
      <c r="AC344" s="8"/>
      <c r="AD344" s="8"/>
      <c r="AE344" s="31"/>
      <c r="AF344" s="31"/>
      <c r="AG344" s="31"/>
      <c r="AH344" s="8"/>
      <c r="AI344" s="31"/>
      <c r="AJ344" s="31"/>
      <c r="AK344" s="31"/>
      <c r="AL344" s="8"/>
      <c r="AM344" s="9"/>
      <c r="AN344" s="9"/>
      <c r="AO344" s="9"/>
      <c r="AP344" s="9"/>
      <c r="AQ344" s="9"/>
    </row>
    <row r="345" spans="2:43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9"/>
      <c r="S345" s="9"/>
      <c r="T345" s="9"/>
      <c r="U345" s="9"/>
      <c r="V345" s="9"/>
      <c r="W345" s="8"/>
      <c r="X345" s="8"/>
      <c r="Y345" s="8"/>
      <c r="Z345" s="8"/>
      <c r="AA345" s="8"/>
      <c r="AB345" s="8"/>
      <c r="AC345" s="8"/>
      <c r="AD345" s="8"/>
      <c r="AE345" s="31"/>
      <c r="AF345" s="31"/>
      <c r="AG345" s="31"/>
      <c r="AH345" s="8"/>
      <c r="AI345" s="31"/>
      <c r="AJ345" s="31"/>
      <c r="AK345" s="31"/>
      <c r="AL345" s="8"/>
      <c r="AM345" s="9"/>
      <c r="AN345" s="9"/>
      <c r="AO345" s="9"/>
      <c r="AP345" s="9"/>
      <c r="AQ345" s="9"/>
    </row>
    <row r="346" spans="2:43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9"/>
      <c r="S346" s="9"/>
      <c r="T346" s="9"/>
      <c r="U346" s="9"/>
      <c r="V346" s="9"/>
      <c r="W346" s="8"/>
      <c r="X346" s="8"/>
      <c r="Y346" s="8"/>
      <c r="Z346" s="8"/>
      <c r="AA346" s="8"/>
      <c r="AB346" s="8"/>
      <c r="AC346" s="8"/>
      <c r="AD346" s="8"/>
      <c r="AE346" s="31"/>
      <c r="AF346" s="31"/>
      <c r="AG346" s="31"/>
      <c r="AH346" s="8"/>
      <c r="AI346" s="31"/>
      <c r="AJ346" s="31"/>
      <c r="AK346" s="31"/>
      <c r="AL346" s="8"/>
      <c r="AM346" s="9"/>
      <c r="AN346" s="9"/>
      <c r="AO346" s="9"/>
      <c r="AP346" s="9"/>
      <c r="AQ346" s="9"/>
    </row>
    <row r="347" spans="2:43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9"/>
      <c r="S347" s="9"/>
      <c r="T347" s="9"/>
      <c r="U347" s="9"/>
      <c r="V347" s="9"/>
      <c r="W347" s="8"/>
      <c r="X347" s="8"/>
      <c r="Y347" s="8"/>
      <c r="Z347" s="8"/>
      <c r="AA347" s="8"/>
      <c r="AB347" s="8"/>
      <c r="AC347" s="8"/>
      <c r="AD347" s="8"/>
      <c r="AE347" s="31"/>
      <c r="AF347" s="31"/>
      <c r="AG347" s="31"/>
      <c r="AH347" s="8"/>
      <c r="AI347" s="31"/>
      <c r="AJ347" s="31"/>
      <c r="AK347" s="31"/>
      <c r="AL347" s="8"/>
      <c r="AM347" s="9"/>
      <c r="AN347" s="9"/>
      <c r="AO347" s="9"/>
      <c r="AP347" s="9"/>
      <c r="AQ347" s="9"/>
    </row>
    <row r="348" spans="2:43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9"/>
      <c r="S348" s="9"/>
      <c r="T348" s="9"/>
      <c r="U348" s="9"/>
      <c r="V348" s="9"/>
      <c r="W348" s="8"/>
      <c r="X348" s="8"/>
      <c r="Y348" s="8"/>
      <c r="Z348" s="8"/>
      <c r="AA348" s="8"/>
      <c r="AB348" s="8"/>
      <c r="AC348" s="8"/>
      <c r="AD348" s="8"/>
      <c r="AE348" s="31"/>
      <c r="AF348" s="31"/>
      <c r="AG348" s="31"/>
      <c r="AH348" s="8"/>
      <c r="AI348" s="31"/>
      <c r="AJ348" s="31"/>
      <c r="AK348" s="31"/>
      <c r="AL348" s="8"/>
      <c r="AM348" s="9"/>
      <c r="AN348" s="9"/>
      <c r="AO348" s="9"/>
      <c r="AP348" s="9"/>
      <c r="AQ348" s="9"/>
    </row>
    <row r="349" spans="2:43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9"/>
      <c r="S349" s="9"/>
      <c r="T349" s="9"/>
      <c r="U349" s="9"/>
      <c r="V349" s="9"/>
      <c r="W349" s="8"/>
      <c r="X349" s="8"/>
      <c r="Y349" s="8"/>
      <c r="Z349" s="8"/>
      <c r="AA349" s="8"/>
      <c r="AB349" s="8"/>
      <c r="AC349" s="8"/>
      <c r="AD349" s="8"/>
      <c r="AE349" s="31"/>
      <c r="AF349" s="31"/>
      <c r="AG349" s="31"/>
      <c r="AH349" s="8"/>
      <c r="AI349" s="31"/>
      <c r="AJ349" s="31"/>
      <c r="AK349" s="31"/>
      <c r="AL349" s="8"/>
      <c r="AM349" s="9"/>
      <c r="AN349" s="9"/>
      <c r="AO349" s="9"/>
      <c r="AP349" s="9"/>
      <c r="AQ349" s="9"/>
    </row>
    <row r="350" spans="2:43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9"/>
      <c r="S350" s="9"/>
      <c r="T350" s="9"/>
      <c r="U350" s="9"/>
      <c r="V350" s="9"/>
      <c r="W350" s="8"/>
      <c r="X350" s="8"/>
      <c r="Y350" s="8"/>
      <c r="Z350" s="8"/>
      <c r="AA350" s="8"/>
      <c r="AB350" s="8"/>
      <c r="AC350" s="8"/>
      <c r="AD350" s="8"/>
      <c r="AE350" s="31"/>
      <c r="AF350" s="31"/>
      <c r="AG350" s="31"/>
      <c r="AH350" s="8"/>
      <c r="AI350" s="31"/>
      <c r="AJ350" s="31"/>
      <c r="AK350" s="31"/>
      <c r="AL350" s="8"/>
      <c r="AM350" s="9"/>
      <c r="AN350" s="9"/>
      <c r="AO350" s="9"/>
      <c r="AP350" s="9"/>
      <c r="AQ350" s="9"/>
    </row>
    <row r="351" spans="2:43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9"/>
      <c r="S351" s="9"/>
      <c r="T351" s="9"/>
      <c r="U351" s="9"/>
      <c r="V351" s="9"/>
      <c r="W351" s="8"/>
      <c r="X351" s="8"/>
      <c r="Y351" s="8"/>
      <c r="Z351" s="8"/>
      <c r="AA351" s="8"/>
      <c r="AB351" s="8"/>
      <c r="AC351" s="8"/>
      <c r="AD351" s="8"/>
      <c r="AE351" s="31"/>
      <c r="AF351" s="31"/>
      <c r="AG351" s="31"/>
      <c r="AH351" s="8"/>
      <c r="AI351" s="31"/>
      <c r="AJ351" s="31"/>
      <c r="AK351" s="31"/>
      <c r="AL351" s="8"/>
      <c r="AM351" s="9"/>
      <c r="AN351" s="9"/>
      <c r="AO351" s="9"/>
      <c r="AP351" s="9"/>
      <c r="AQ351" s="9"/>
    </row>
    <row r="352" spans="2:43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9"/>
      <c r="S352" s="9"/>
      <c r="T352" s="9"/>
      <c r="U352" s="9"/>
      <c r="V352" s="9"/>
      <c r="W352" s="8"/>
      <c r="X352" s="8"/>
      <c r="Y352" s="8"/>
      <c r="Z352" s="8"/>
      <c r="AA352" s="8"/>
      <c r="AB352" s="8"/>
      <c r="AC352" s="8"/>
      <c r="AD352" s="8"/>
      <c r="AE352" s="31"/>
      <c r="AF352" s="31"/>
      <c r="AG352" s="31"/>
      <c r="AH352" s="8"/>
      <c r="AI352" s="31"/>
      <c r="AJ352" s="31"/>
      <c r="AK352" s="31"/>
      <c r="AL352" s="8"/>
      <c r="AM352" s="9"/>
      <c r="AN352" s="9"/>
      <c r="AO352" s="9"/>
      <c r="AP352" s="9"/>
      <c r="AQ352" s="9"/>
    </row>
    <row r="353" spans="2:43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9"/>
      <c r="S353" s="9"/>
      <c r="T353" s="9"/>
      <c r="U353" s="9"/>
      <c r="V353" s="9"/>
      <c r="W353" s="8"/>
      <c r="X353" s="8"/>
      <c r="Y353" s="8"/>
      <c r="Z353" s="8"/>
      <c r="AA353" s="8"/>
      <c r="AB353" s="8"/>
      <c r="AC353" s="8"/>
      <c r="AD353" s="8"/>
      <c r="AE353" s="31"/>
      <c r="AF353" s="31"/>
      <c r="AG353" s="31"/>
      <c r="AH353" s="8"/>
      <c r="AI353" s="31"/>
      <c r="AJ353" s="31"/>
      <c r="AK353" s="31"/>
      <c r="AL353" s="8"/>
      <c r="AM353" s="9"/>
      <c r="AN353" s="9"/>
      <c r="AO353" s="9"/>
      <c r="AP353" s="9"/>
      <c r="AQ353" s="9"/>
    </row>
    <row r="354" spans="2:43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9"/>
      <c r="S354" s="9"/>
      <c r="T354" s="9"/>
      <c r="U354" s="9"/>
      <c r="V354" s="9"/>
      <c r="W354" s="8"/>
      <c r="X354" s="8"/>
      <c r="Y354" s="8"/>
      <c r="Z354" s="8"/>
      <c r="AA354" s="8"/>
      <c r="AB354" s="8"/>
      <c r="AC354" s="8"/>
      <c r="AD354" s="8"/>
      <c r="AE354" s="31"/>
      <c r="AF354" s="31"/>
      <c r="AG354" s="31"/>
      <c r="AH354" s="8"/>
      <c r="AI354" s="31"/>
      <c r="AJ354" s="31"/>
      <c r="AK354" s="31"/>
      <c r="AL354" s="8"/>
      <c r="AM354" s="9"/>
      <c r="AN354" s="9"/>
      <c r="AO354" s="9"/>
      <c r="AP354" s="9"/>
      <c r="AQ354" s="9"/>
    </row>
    <row r="355" spans="2:43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8"/>
      <c r="X355" s="8"/>
      <c r="Y355" s="8"/>
      <c r="Z355" s="8"/>
      <c r="AA355" s="8"/>
      <c r="AB355" s="8"/>
      <c r="AC355" s="8"/>
      <c r="AD355" s="8"/>
      <c r="AE355" s="31"/>
      <c r="AF355" s="31"/>
      <c r="AG355" s="31"/>
      <c r="AH355" s="8"/>
      <c r="AI355" s="31"/>
      <c r="AJ355" s="31"/>
      <c r="AK355" s="31"/>
      <c r="AL355" s="8"/>
      <c r="AM355" s="9"/>
      <c r="AN355" s="9"/>
      <c r="AO355" s="9"/>
      <c r="AP355" s="9"/>
      <c r="AQ355" s="9"/>
    </row>
    <row r="356" spans="2:43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9"/>
      <c r="S356" s="9"/>
      <c r="T356" s="9"/>
      <c r="U356" s="9"/>
      <c r="V356" s="9"/>
      <c r="W356" s="8"/>
      <c r="X356" s="8"/>
      <c r="Y356" s="8"/>
      <c r="Z356" s="8"/>
      <c r="AA356" s="8"/>
      <c r="AB356" s="8"/>
      <c r="AC356" s="8"/>
      <c r="AD356" s="8"/>
      <c r="AE356" s="31"/>
      <c r="AF356" s="31"/>
      <c r="AG356" s="31"/>
      <c r="AH356" s="8"/>
      <c r="AI356" s="31"/>
      <c r="AJ356" s="31"/>
      <c r="AK356" s="31"/>
      <c r="AL356" s="8"/>
      <c r="AM356" s="9"/>
      <c r="AN356" s="9"/>
      <c r="AO356" s="9"/>
      <c r="AP356" s="9"/>
      <c r="AQ356" s="9"/>
    </row>
    <row r="357" spans="2:43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9"/>
      <c r="S357" s="9"/>
      <c r="T357" s="9"/>
      <c r="U357" s="9"/>
      <c r="V357" s="9"/>
      <c r="W357" s="8"/>
      <c r="X357" s="8"/>
      <c r="Y357" s="8"/>
      <c r="Z357" s="8"/>
      <c r="AA357" s="8"/>
      <c r="AB357" s="8"/>
      <c r="AC357" s="8"/>
      <c r="AD357" s="8"/>
      <c r="AE357" s="31"/>
      <c r="AF357" s="31"/>
      <c r="AG357" s="31"/>
      <c r="AH357" s="8"/>
      <c r="AI357" s="31"/>
      <c r="AJ357" s="31"/>
      <c r="AK357" s="31"/>
      <c r="AL357" s="8"/>
      <c r="AM357" s="9"/>
      <c r="AN357" s="9"/>
      <c r="AO357" s="9"/>
      <c r="AP357" s="9"/>
      <c r="AQ357" s="9"/>
    </row>
    <row r="358" spans="2:43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9"/>
      <c r="S358" s="9"/>
      <c r="T358" s="9"/>
      <c r="U358" s="9"/>
      <c r="V358" s="9"/>
      <c r="W358" s="8"/>
      <c r="X358" s="8"/>
      <c r="Y358" s="8"/>
      <c r="Z358" s="8"/>
      <c r="AA358" s="8"/>
      <c r="AB358" s="8"/>
      <c r="AC358" s="8"/>
      <c r="AD358" s="8"/>
      <c r="AE358" s="31"/>
      <c r="AF358" s="31"/>
      <c r="AG358" s="31"/>
      <c r="AH358" s="8"/>
      <c r="AI358" s="31"/>
      <c r="AJ358" s="31"/>
      <c r="AK358" s="31"/>
      <c r="AL358" s="8"/>
      <c r="AM358" s="9"/>
      <c r="AN358" s="9"/>
      <c r="AO358" s="9"/>
      <c r="AP358" s="9"/>
      <c r="AQ358" s="9"/>
    </row>
    <row r="359" spans="2:43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9"/>
      <c r="S359" s="9"/>
      <c r="T359" s="9"/>
      <c r="U359" s="9"/>
      <c r="V359" s="9"/>
      <c r="W359" s="8"/>
      <c r="X359" s="8"/>
      <c r="Y359" s="8"/>
      <c r="Z359" s="8"/>
      <c r="AA359" s="8"/>
      <c r="AB359" s="8"/>
      <c r="AC359" s="8"/>
      <c r="AD359" s="8"/>
      <c r="AE359" s="31"/>
      <c r="AF359" s="31"/>
      <c r="AG359" s="31"/>
      <c r="AH359" s="8"/>
      <c r="AI359" s="31"/>
      <c r="AJ359" s="31"/>
      <c r="AK359" s="31"/>
      <c r="AL359" s="8"/>
      <c r="AM359" s="9"/>
      <c r="AN359" s="9"/>
      <c r="AO359" s="9"/>
      <c r="AP359" s="9"/>
      <c r="AQ359" s="9"/>
    </row>
    <row r="360" spans="2:43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9"/>
      <c r="S360" s="9"/>
      <c r="T360" s="9"/>
      <c r="U360" s="9"/>
      <c r="V360" s="9"/>
      <c r="W360" s="8"/>
      <c r="X360" s="8"/>
      <c r="Y360" s="8"/>
      <c r="Z360" s="8"/>
      <c r="AA360" s="8"/>
      <c r="AB360" s="8"/>
      <c r="AC360" s="8"/>
      <c r="AD360" s="8"/>
      <c r="AE360" s="31"/>
      <c r="AF360" s="31"/>
      <c r="AG360" s="31"/>
      <c r="AH360" s="8"/>
      <c r="AI360" s="31"/>
      <c r="AJ360" s="31"/>
      <c r="AK360" s="31"/>
      <c r="AL360" s="8"/>
      <c r="AM360" s="9"/>
      <c r="AN360" s="9"/>
      <c r="AO360" s="9"/>
      <c r="AP360" s="9"/>
      <c r="AQ360" s="9"/>
    </row>
    <row r="361" spans="2:43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9"/>
      <c r="S361" s="9"/>
      <c r="T361" s="9"/>
      <c r="U361" s="9"/>
      <c r="V361" s="9"/>
      <c r="W361" s="8"/>
      <c r="X361" s="8"/>
      <c r="Y361" s="8"/>
      <c r="Z361" s="8"/>
      <c r="AA361" s="8"/>
      <c r="AB361" s="8"/>
      <c r="AC361" s="8"/>
      <c r="AD361" s="8"/>
      <c r="AE361" s="31"/>
      <c r="AF361" s="31"/>
      <c r="AG361" s="31"/>
      <c r="AH361" s="8"/>
      <c r="AI361" s="31"/>
      <c r="AJ361" s="31"/>
      <c r="AK361" s="31"/>
      <c r="AL361" s="8"/>
      <c r="AM361" s="9"/>
      <c r="AN361" s="9"/>
      <c r="AO361" s="9"/>
      <c r="AP361" s="9"/>
      <c r="AQ361" s="9"/>
    </row>
    <row r="362" spans="2:43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9"/>
      <c r="S362" s="9"/>
      <c r="T362" s="9"/>
      <c r="U362" s="9"/>
      <c r="V362" s="9"/>
      <c r="W362" s="8"/>
      <c r="X362" s="8"/>
      <c r="Y362" s="8"/>
      <c r="Z362" s="8"/>
      <c r="AA362" s="8"/>
      <c r="AB362" s="8"/>
      <c r="AC362" s="8"/>
      <c r="AD362" s="8"/>
      <c r="AE362" s="31"/>
      <c r="AF362" s="31"/>
      <c r="AG362" s="31"/>
      <c r="AH362" s="8"/>
      <c r="AI362" s="31"/>
      <c r="AJ362" s="31"/>
      <c r="AK362" s="31"/>
      <c r="AL362" s="8"/>
      <c r="AM362" s="9"/>
      <c r="AN362" s="9"/>
      <c r="AO362" s="9"/>
      <c r="AP362" s="9"/>
      <c r="AQ362" s="9"/>
    </row>
    <row r="363" spans="2:43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9"/>
      <c r="S363" s="9"/>
      <c r="T363" s="9"/>
      <c r="U363" s="9"/>
      <c r="V363" s="9"/>
      <c r="W363" s="8"/>
      <c r="X363" s="8"/>
      <c r="Y363" s="8"/>
      <c r="Z363" s="8"/>
      <c r="AA363" s="8"/>
      <c r="AB363" s="8"/>
      <c r="AC363" s="8"/>
      <c r="AD363" s="8"/>
      <c r="AE363" s="31"/>
      <c r="AF363" s="31"/>
      <c r="AG363" s="31"/>
      <c r="AH363" s="8"/>
      <c r="AI363" s="31"/>
      <c r="AJ363" s="31"/>
      <c r="AK363" s="31"/>
      <c r="AL363" s="8"/>
      <c r="AM363" s="9"/>
      <c r="AN363" s="9"/>
      <c r="AO363" s="9"/>
      <c r="AP363" s="9"/>
      <c r="AQ363" s="9"/>
    </row>
    <row r="364" spans="2:43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9"/>
      <c r="S364" s="9"/>
      <c r="T364" s="9"/>
      <c r="U364" s="9"/>
      <c r="V364" s="9"/>
      <c r="W364" s="8"/>
      <c r="X364" s="8"/>
      <c r="Y364" s="8"/>
      <c r="Z364" s="8"/>
      <c r="AA364" s="8"/>
      <c r="AB364" s="8"/>
      <c r="AC364" s="8"/>
      <c r="AD364" s="8"/>
      <c r="AE364" s="31"/>
      <c r="AF364" s="31"/>
      <c r="AG364" s="31"/>
      <c r="AH364" s="8"/>
      <c r="AI364" s="31"/>
      <c r="AJ364" s="31"/>
      <c r="AK364" s="31"/>
      <c r="AL364" s="8"/>
      <c r="AM364" s="9"/>
      <c r="AN364" s="9"/>
      <c r="AO364" s="9"/>
      <c r="AP364" s="9"/>
      <c r="AQ364" s="9"/>
    </row>
    <row r="365" spans="2:43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9"/>
      <c r="S365" s="9"/>
      <c r="T365" s="9"/>
      <c r="U365" s="9"/>
      <c r="V365" s="9"/>
      <c r="W365" s="8"/>
      <c r="X365" s="8"/>
      <c r="Y365" s="8"/>
      <c r="Z365" s="8"/>
      <c r="AA365" s="8"/>
      <c r="AB365" s="8"/>
      <c r="AC365" s="8"/>
      <c r="AD365" s="8"/>
      <c r="AE365" s="31"/>
      <c r="AF365" s="31"/>
      <c r="AG365" s="31"/>
      <c r="AH365" s="8"/>
      <c r="AI365" s="31"/>
      <c r="AJ365" s="31"/>
      <c r="AK365" s="31"/>
      <c r="AL365" s="8"/>
      <c r="AM365" s="9"/>
      <c r="AN365" s="9"/>
      <c r="AO365" s="9"/>
      <c r="AP365" s="9"/>
      <c r="AQ365" s="9"/>
    </row>
    <row r="366" spans="2:43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9"/>
      <c r="S366" s="9"/>
      <c r="T366" s="9"/>
      <c r="U366" s="9"/>
      <c r="V366" s="9"/>
      <c r="W366" s="8"/>
      <c r="X366" s="8"/>
      <c r="Y366" s="8"/>
      <c r="Z366" s="8"/>
      <c r="AA366" s="8"/>
      <c r="AB366" s="8"/>
      <c r="AC366" s="8"/>
      <c r="AD366" s="8"/>
      <c r="AE366" s="31"/>
      <c r="AF366" s="31"/>
      <c r="AG366" s="31"/>
      <c r="AH366" s="8"/>
      <c r="AI366" s="31"/>
      <c r="AJ366" s="31"/>
      <c r="AK366" s="31"/>
      <c r="AL366" s="8"/>
      <c r="AM366" s="9"/>
      <c r="AN366" s="9"/>
      <c r="AO366" s="9"/>
      <c r="AP366" s="9"/>
      <c r="AQ366" s="9"/>
    </row>
    <row r="367" spans="2:43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9"/>
      <c r="S367" s="9"/>
      <c r="T367" s="9"/>
      <c r="U367" s="9"/>
      <c r="V367" s="9"/>
      <c r="W367" s="8"/>
      <c r="X367" s="8"/>
      <c r="Y367" s="8"/>
      <c r="Z367" s="8"/>
      <c r="AA367" s="8"/>
      <c r="AB367" s="8"/>
      <c r="AC367" s="8"/>
      <c r="AD367" s="8"/>
      <c r="AE367" s="31"/>
      <c r="AF367" s="31"/>
      <c r="AG367" s="31"/>
      <c r="AH367" s="8"/>
      <c r="AI367" s="31"/>
      <c r="AJ367" s="31"/>
      <c r="AK367" s="31"/>
      <c r="AL367" s="8"/>
      <c r="AM367" s="9"/>
      <c r="AN367" s="9"/>
      <c r="AO367" s="9"/>
      <c r="AP367" s="9"/>
      <c r="AQ367" s="9"/>
    </row>
    <row r="368" spans="2:43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9"/>
      <c r="S368" s="9"/>
      <c r="T368" s="9"/>
      <c r="U368" s="9"/>
      <c r="V368" s="9"/>
      <c r="W368" s="8"/>
      <c r="X368" s="8"/>
      <c r="Y368" s="8"/>
      <c r="Z368" s="8"/>
      <c r="AA368" s="8"/>
      <c r="AB368" s="8"/>
      <c r="AC368" s="8"/>
      <c r="AD368" s="8"/>
      <c r="AE368" s="31"/>
      <c r="AF368" s="31"/>
      <c r="AG368" s="31"/>
      <c r="AH368" s="8"/>
      <c r="AI368" s="31"/>
      <c r="AJ368" s="31"/>
      <c r="AK368" s="31"/>
      <c r="AL368" s="8"/>
      <c r="AM368" s="9"/>
      <c r="AN368" s="9"/>
      <c r="AO368" s="9"/>
      <c r="AP368" s="9"/>
      <c r="AQ368" s="9"/>
    </row>
    <row r="369" spans="2:43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9"/>
      <c r="S369" s="9"/>
      <c r="T369" s="9"/>
      <c r="U369" s="9"/>
      <c r="V369" s="9"/>
      <c r="W369" s="8"/>
      <c r="X369" s="8"/>
      <c r="Y369" s="8"/>
      <c r="Z369" s="8"/>
      <c r="AA369" s="8"/>
      <c r="AB369" s="8"/>
      <c r="AC369" s="8"/>
      <c r="AD369" s="8"/>
      <c r="AE369" s="31"/>
      <c r="AF369" s="31"/>
      <c r="AG369" s="31"/>
      <c r="AH369" s="8"/>
      <c r="AI369" s="31"/>
      <c r="AJ369" s="31"/>
      <c r="AK369" s="31"/>
      <c r="AL369" s="8"/>
      <c r="AM369" s="9"/>
      <c r="AN369" s="9"/>
      <c r="AO369" s="9"/>
      <c r="AP369" s="9"/>
      <c r="AQ369" s="9"/>
    </row>
    <row r="370" spans="2:43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9"/>
      <c r="S370" s="9"/>
      <c r="T370" s="9"/>
      <c r="U370" s="9"/>
      <c r="V370" s="9"/>
      <c r="W370" s="8"/>
      <c r="X370" s="8"/>
      <c r="Y370" s="8"/>
      <c r="Z370" s="8"/>
      <c r="AA370" s="8"/>
      <c r="AB370" s="8"/>
      <c r="AC370" s="8"/>
      <c r="AD370" s="8"/>
      <c r="AE370" s="31"/>
      <c r="AF370" s="31"/>
      <c r="AG370" s="31"/>
      <c r="AH370" s="8"/>
      <c r="AI370" s="31"/>
      <c r="AJ370" s="31"/>
      <c r="AK370" s="31"/>
      <c r="AL370" s="8"/>
      <c r="AM370" s="9"/>
      <c r="AN370" s="9"/>
      <c r="AO370" s="9"/>
      <c r="AP370" s="9"/>
      <c r="AQ370" s="9"/>
    </row>
    <row r="371" spans="2:43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9"/>
      <c r="S371" s="9"/>
      <c r="T371" s="9"/>
      <c r="U371" s="9"/>
      <c r="V371" s="9"/>
      <c r="W371" s="8"/>
      <c r="X371" s="8"/>
      <c r="Y371" s="8"/>
      <c r="Z371" s="8"/>
      <c r="AA371" s="8"/>
      <c r="AB371" s="8"/>
      <c r="AC371" s="8"/>
      <c r="AD371" s="8"/>
      <c r="AE371" s="31"/>
      <c r="AF371" s="31"/>
      <c r="AG371" s="31"/>
      <c r="AH371" s="8"/>
      <c r="AI371" s="31"/>
      <c r="AJ371" s="31"/>
      <c r="AK371" s="31"/>
      <c r="AL371" s="8"/>
      <c r="AM371" s="9"/>
      <c r="AN371" s="9"/>
      <c r="AO371" s="9"/>
      <c r="AP371" s="9"/>
      <c r="AQ371" s="9"/>
    </row>
    <row r="372" spans="2:43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9"/>
      <c r="S372" s="9"/>
      <c r="T372" s="9"/>
      <c r="U372" s="9"/>
      <c r="V372" s="9"/>
      <c r="W372" s="8"/>
      <c r="X372" s="8"/>
      <c r="Y372" s="8"/>
      <c r="Z372" s="8"/>
      <c r="AA372" s="8"/>
      <c r="AB372" s="8"/>
      <c r="AC372" s="8"/>
      <c r="AD372" s="8"/>
      <c r="AE372" s="31"/>
      <c r="AF372" s="31"/>
      <c r="AG372" s="31"/>
      <c r="AH372" s="8"/>
      <c r="AI372" s="31"/>
      <c r="AJ372" s="31"/>
      <c r="AK372" s="31"/>
      <c r="AL372" s="8"/>
      <c r="AM372" s="9"/>
      <c r="AN372" s="9"/>
      <c r="AO372" s="9"/>
      <c r="AP372" s="9"/>
      <c r="AQ372" s="9"/>
    </row>
    <row r="373" spans="2:43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9"/>
      <c r="S373" s="9"/>
      <c r="T373" s="9"/>
      <c r="U373" s="9"/>
      <c r="V373" s="9"/>
      <c r="W373" s="8"/>
      <c r="X373" s="8"/>
      <c r="Y373" s="8"/>
      <c r="Z373" s="8"/>
      <c r="AA373" s="8"/>
      <c r="AB373" s="8"/>
      <c r="AC373" s="8"/>
      <c r="AD373" s="8"/>
      <c r="AE373" s="31"/>
      <c r="AF373" s="31"/>
      <c r="AG373" s="31"/>
      <c r="AH373" s="8"/>
      <c r="AI373" s="31"/>
      <c r="AJ373" s="31"/>
      <c r="AK373" s="31"/>
      <c r="AL373" s="8"/>
      <c r="AM373" s="9"/>
      <c r="AN373" s="9"/>
      <c r="AO373" s="9"/>
      <c r="AP373" s="9"/>
      <c r="AQ373" s="9"/>
    </row>
    <row r="374" spans="2:43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9"/>
      <c r="S374" s="9"/>
      <c r="T374" s="9"/>
      <c r="U374" s="9"/>
      <c r="V374" s="9"/>
      <c r="W374" s="8"/>
      <c r="X374" s="8"/>
      <c r="Y374" s="8"/>
      <c r="Z374" s="8"/>
      <c r="AA374" s="8"/>
      <c r="AB374" s="8"/>
      <c r="AC374" s="8"/>
      <c r="AD374" s="8"/>
      <c r="AE374" s="31"/>
      <c r="AF374" s="31"/>
      <c r="AG374" s="31"/>
      <c r="AH374" s="8"/>
      <c r="AI374" s="31"/>
      <c r="AJ374" s="31"/>
      <c r="AK374" s="31"/>
      <c r="AL374" s="8"/>
      <c r="AM374" s="9"/>
      <c r="AN374" s="9"/>
      <c r="AO374" s="9"/>
      <c r="AP374" s="9"/>
      <c r="AQ374" s="9"/>
    </row>
    <row r="375" spans="2:43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9"/>
      <c r="S375" s="9"/>
      <c r="T375" s="9"/>
      <c r="U375" s="9"/>
      <c r="V375" s="9"/>
      <c r="W375" s="8"/>
      <c r="X375" s="8"/>
      <c r="Y375" s="8"/>
      <c r="Z375" s="8"/>
      <c r="AA375" s="8"/>
      <c r="AB375" s="8"/>
      <c r="AC375" s="8"/>
      <c r="AD375" s="8"/>
      <c r="AE375" s="31"/>
      <c r="AF375" s="31"/>
      <c r="AG375" s="31"/>
      <c r="AH375" s="8"/>
      <c r="AI375" s="31"/>
      <c r="AJ375" s="31"/>
      <c r="AK375" s="31"/>
      <c r="AL375" s="8"/>
      <c r="AM375" s="9"/>
      <c r="AN375" s="9"/>
      <c r="AO375" s="9"/>
      <c r="AP375" s="9"/>
      <c r="AQ375" s="9"/>
    </row>
    <row r="376" spans="2:43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9"/>
      <c r="S376" s="9"/>
      <c r="T376" s="9"/>
      <c r="U376" s="9"/>
      <c r="V376" s="9"/>
      <c r="W376" s="8"/>
      <c r="X376" s="8"/>
      <c r="Y376" s="8"/>
      <c r="Z376" s="8"/>
      <c r="AA376" s="8"/>
      <c r="AB376" s="8"/>
      <c r="AC376" s="8"/>
      <c r="AD376" s="8"/>
      <c r="AE376" s="31"/>
      <c r="AF376" s="31"/>
      <c r="AG376" s="31"/>
      <c r="AH376" s="8"/>
      <c r="AI376" s="31"/>
      <c r="AJ376" s="31"/>
      <c r="AK376" s="31"/>
      <c r="AL376" s="8"/>
      <c r="AM376" s="9"/>
      <c r="AN376" s="9"/>
      <c r="AO376" s="9"/>
      <c r="AP376" s="9"/>
      <c r="AQ376" s="9"/>
    </row>
    <row r="377" spans="2:43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9"/>
      <c r="S377" s="9"/>
      <c r="T377" s="9"/>
      <c r="U377" s="9"/>
      <c r="V377" s="9"/>
      <c r="W377" s="8"/>
      <c r="X377" s="8"/>
      <c r="Y377" s="8"/>
      <c r="Z377" s="8"/>
      <c r="AA377" s="8"/>
      <c r="AB377" s="8"/>
      <c r="AC377" s="8"/>
      <c r="AD377" s="8"/>
      <c r="AE377" s="31"/>
      <c r="AF377" s="31"/>
      <c r="AG377" s="31"/>
      <c r="AH377" s="8"/>
      <c r="AI377" s="31"/>
      <c r="AJ377" s="31"/>
      <c r="AK377" s="31"/>
      <c r="AL377" s="8"/>
      <c r="AM377" s="9"/>
      <c r="AN377" s="9"/>
      <c r="AO377" s="9"/>
      <c r="AP377" s="9"/>
      <c r="AQ377" s="9"/>
    </row>
    <row r="378" spans="2:43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9"/>
      <c r="S378" s="9"/>
      <c r="T378" s="9"/>
      <c r="U378" s="9"/>
      <c r="V378" s="9"/>
      <c r="W378" s="8"/>
      <c r="X378" s="8"/>
      <c r="Y378" s="8"/>
      <c r="Z378" s="8"/>
      <c r="AA378" s="8"/>
      <c r="AB378" s="8"/>
      <c r="AC378" s="8"/>
      <c r="AD378" s="8"/>
      <c r="AE378" s="31"/>
      <c r="AF378" s="31"/>
      <c r="AG378" s="31"/>
      <c r="AH378" s="8"/>
      <c r="AI378" s="31"/>
      <c r="AJ378" s="31"/>
      <c r="AK378" s="31"/>
      <c r="AL378" s="8"/>
      <c r="AM378" s="9"/>
      <c r="AN378" s="9"/>
      <c r="AO378" s="9"/>
      <c r="AP378" s="9"/>
      <c r="AQ378" s="9"/>
    </row>
    <row r="379" spans="2:43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9"/>
      <c r="S379" s="9"/>
      <c r="T379" s="9"/>
      <c r="U379" s="9"/>
      <c r="V379" s="9"/>
      <c r="W379" s="8"/>
      <c r="X379" s="8"/>
      <c r="Y379" s="8"/>
      <c r="Z379" s="8"/>
      <c r="AA379" s="8"/>
      <c r="AB379" s="8"/>
      <c r="AC379" s="8"/>
      <c r="AD379" s="8"/>
      <c r="AE379" s="31"/>
      <c r="AF379" s="31"/>
      <c r="AG379" s="31"/>
      <c r="AH379" s="8"/>
      <c r="AI379" s="31"/>
      <c r="AJ379" s="31"/>
      <c r="AK379" s="31"/>
      <c r="AL379" s="8"/>
      <c r="AM379" s="9"/>
      <c r="AN379" s="9"/>
      <c r="AO379" s="9"/>
      <c r="AP379" s="9"/>
      <c r="AQ379" s="9"/>
    </row>
    <row r="380" spans="2:43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9"/>
      <c r="S380" s="9"/>
      <c r="T380" s="9"/>
      <c r="U380" s="9"/>
      <c r="V380" s="9"/>
      <c r="W380" s="8"/>
      <c r="X380" s="8"/>
      <c r="Y380" s="8"/>
      <c r="Z380" s="8"/>
      <c r="AA380" s="8"/>
      <c r="AB380" s="8"/>
      <c r="AC380" s="8"/>
      <c r="AD380" s="8"/>
      <c r="AE380" s="31"/>
      <c r="AF380" s="31"/>
      <c r="AG380" s="31"/>
      <c r="AH380" s="8"/>
      <c r="AI380" s="31"/>
      <c r="AJ380" s="31"/>
      <c r="AK380" s="31"/>
      <c r="AL380" s="8"/>
      <c r="AM380" s="9"/>
      <c r="AN380" s="9"/>
      <c r="AO380" s="9"/>
      <c r="AP380" s="9"/>
      <c r="AQ380" s="9"/>
    </row>
    <row r="381" spans="2:43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9"/>
      <c r="S381" s="9"/>
      <c r="T381" s="9"/>
      <c r="U381" s="9"/>
      <c r="V381" s="9"/>
      <c r="W381" s="8"/>
      <c r="X381" s="8"/>
      <c r="Y381" s="8"/>
      <c r="Z381" s="8"/>
      <c r="AA381" s="8"/>
      <c r="AB381" s="8"/>
      <c r="AC381" s="8"/>
      <c r="AD381" s="8"/>
      <c r="AE381" s="31"/>
      <c r="AF381" s="31"/>
      <c r="AG381" s="31"/>
      <c r="AH381" s="8"/>
      <c r="AI381" s="31"/>
      <c r="AJ381" s="31"/>
      <c r="AK381" s="31"/>
      <c r="AL381" s="8"/>
      <c r="AM381" s="9"/>
      <c r="AN381" s="9"/>
      <c r="AO381" s="9"/>
      <c r="AP381" s="9"/>
      <c r="AQ381" s="9"/>
    </row>
    <row r="382" spans="2:43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9"/>
      <c r="S382" s="9"/>
      <c r="T382" s="9"/>
      <c r="U382" s="9"/>
      <c r="V382" s="9"/>
      <c r="W382" s="8"/>
      <c r="X382" s="8"/>
      <c r="Y382" s="8"/>
      <c r="Z382" s="8"/>
      <c r="AA382" s="8"/>
      <c r="AB382" s="8"/>
      <c r="AC382" s="8"/>
      <c r="AD382" s="8"/>
      <c r="AE382" s="31"/>
      <c r="AF382" s="31"/>
      <c r="AG382" s="31"/>
      <c r="AH382" s="8"/>
      <c r="AI382" s="31"/>
      <c r="AJ382" s="31"/>
      <c r="AK382" s="31"/>
      <c r="AL382" s="8"/>
      <c r="AM382" s="9"/>
      <c r="AN382" s="9"/>
      <c r="AO382" s="9"/>
      <c r="AP382" s="9"/>
      <c r="AQ382" s="9"/>
    </row>
    <row r="383" spans="2:43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9"/>
      <c r="S383" s="9"/>
      <c r="T383" s="9"/>
      <c r="U383" s="9"/>
      <c r="V383" s="9"/>
      <c r="W383" s="8"/>
      <c r="X383" s="8"/>
      <c r="Y383" s="8"/>
      <c r="Z383" s="8"/>
      <c r="AA383" s="8"/>
      <c r="AB383" s="8"/>
      <c r="AC383" s="8"/>
      <c r="AD383" s="8"/>
      <c r="AE383" s="31"/>
      <c r="AF383" s="31"/>
      <c r="AG383" s="31"/>
      <c r="AH383" s="8"/>
      <c r="AI383" s="31"/>
      <c r="AJ383" s="31"/>
      <c r="AK383" s="31"/>
      <c r="AL383" s="8"/>
      <c r="AM383" s="9"/>
      <c r="AN383" s="9"/>
      <c r="AO383" s="9"/>
      <c r="AP383" s="9"/>
      <c r="AQ383" s="9"/>
    </row>
    <row r="384" spans="2:43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9"/>
      <c r="S384" s="9"/>
      <c r="T384" s="9"/>
      <c r="U384" s="9"/>
      <c r="V384" s="9"/>
      <c r="W384" s="8"/>
      <c r="X384" s="8"/>
      <c r="Y384" s="8"/>
      <c r="Z384" s="8"/>
      <c r="AA384" s="8"/>
      <c r="AB384" s="8"/>
      <c r="AC384" s="8"/>
      <c r="AD384" s="8"/>
      <c r="AE384" s="31"/>
      <c r="AF384" s="31"/>
      <c r="AG384" s="31"/>
      <c r="AH384" s="8"/>
      <c r="AI384" s="31"/>
      <c r="AJ384" s="31"/>
      <c r="AK384" s="31"/>
      <c r="AL384" s="8"/>
      <c r="AM384" s="9"/>
      <c r="AN384" s="9"/>
      <c r="AO384" s="9"/>
      <c r="AP384" s="9"/>
      <c r="AQ384" s="9"/>
    </row>
    <row r="385" spans="2:43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9"/>
      <c r="S385" s="9"/>
      <c r="T385" s="9"/>
      <c r="U385" s="9"/>
      <c r="V385" s="9"/>
      <c r="W385" s="8"/>
      <c r="X385" s="8"/>
      <c r="Y385" s="8"/>
      <c r="Z385" s="8"/>
      <c r="AA385" s="8"/>
      <c r="AB385" s="8"/>
      <c r="AC385" s="8"/>
      <c r="AD385" s="8"/>
      <c r="AE385" s="31"/>
      <c r="AF385" s="31"/>
      <c r="AG385" s="31"/>
      <c r="AH385" s="8"/>
      <c r="AI385" s="31"/>
      <c r="AJ385" s="31"/>
      <c r="AK385" s="31"/>
      <c r="AL385" s="8"/>
      <c r="AM385" s="9"/>
      <c r="AN385" s="9"/>
      <c r="AO385" s="9"/>
      <c r="AP385" s="9"/>
      <c r="AQ385" s="9"/>
    </row>
    <row r="386" spans="2:43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9"/>
      <c r="S386" s="9"/>
      <c r="T386" s="9"/>
      <c r="U386" s="9"/>
      <c r="V386" s="9"/>
      <c r="W386" s="8"/>
      <c r="X386" s="8"/>
      <c r="Y386" s="8"/>
      <c r="Z386" s="8"/>
      <c r="AA386" s="8"/>
      <c r="AB386" s="8"/>
      <c r="AC386" s="8"/>
      <c r="AD386" s="8"/>
      <c r="AE386" s="31"/>
      <c r="AF386" s="31"/>
      <c r="AG386" s="31"/>
      <c r="AH386" s="8"/>
      <c r="AI386" s="31"/>
      <c r="AJ386" s="31"/>
      <c r="AK386" s="31"/>
      <c r="AL386" s="8"/>
      <c r="AM386" s="9"/>
      <c r="AN386" s="9"/>
      <c r="AO386" s="9"/>
      <c r="AP386" s="9"/>
      <c r="AQ386" s="9"/>
    </row>
    <row r="387" spans="2:43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9"/>
      <c r="S387" s="9"/>
      <c r="T387" s="9"/>
      <c r="U387" s="9"/>
      <c r="V387" s="9"/>
      <c r="W387" s="8"/>
      <c r="X387" s="8"/>
      <c r="Y387" s="8"/>
      <c r="Z387" s="8"/>
      <c r="AA387" s="8"/>
      <c r="AB387" s="8"/>
      <c r="AC387" s="8"/>
      <c r="AD387" s="8"/>
      <c r="AE387" s="31"/>
      <c r="AF387" s="31"/>
      <c r="AG387" s="31"/>
      <c r="AH387" s="8"/>
      <c r="AI387" s="31"/>
      <c r="AJ387" s="31"/>
      <c r="AK387" s="31"/>
      <c r="AL387" s="8"/>
      <c r="AM387" s="9"/>
      <c r="AN387" s="9"/>
      <c r="AO387" s="9"/>
      <c r="AP387" s="9"/>
      <c r="AQ387" s="9"/>
    </row>
    <row r="388" spans="2:43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9"/>
      <c r="S388" s="9"/>
      <c r="T388" s="9"/>
      <c r="U388" s="9"/>
      <c r="V388" s="9"/>
      <c r="W388" s="8"/>
      <c r="X388" s="8"/>
      <c r="Y388" s="8"/>
      <c r="Z388" s="8"/>
      <c r="AA388" s="8"/>
      <c r="AB388" s="8"/>
      <c r="AC388" s="8"/>
      <c r="AD388" s="8"/>
      <c r="AE388" s="31"/>
      <c r="AF388" s="31"/>
      <c r="AG388" s="31"/>
      <c r="AH388" s="8"/>
      <c r="AI388" s="31"/>
      <c r="AJ388" s="31"/>
      <c r="AK388" s="31"/>
      <c r="AL388" s="8"/>
      <c r="AM388" s="9"/>
      <c r="AN388" s="9"/>
      <c r="AO388" s="9"/>
      <c r="AP388" s="9"/>
      <c r="AQ388" s="9"/>
    </row>
    <row r="389" spans="2:43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9"/>
      <c r="S389" s="9"/>
      <c r="T389" s="9"/>
      <c r="U389" s="9"/>
      <c r="V389" s="9"/>
      <c r="W389" s="8"/>
      <c r="X389" s="8"/>
      <c r="Y389" s="8"/>
      <c r="Z389" s="8"/>
      <c r="AA389" s="8"/>
      <c r="AB389" s="8"/>
      <c r="AC389" s="8"/>
      <c r="AD389" s="8"/>
      <c r="AE389" s="31"/>
      <c r="AF389" s="31"/>
      <c r="AG389" s="31"/>
      <c r="AH389" s="8"/>
      <c r="AI389" s="31"/>
      <c r="AJ389" s="31"/>
      <c r="AK389" s="31"/>
      <c r="AL389" s="8"/>
      <c r="AM389" s="9"/>
      <c r="AN389" s="9"/>
      <c r="AO389" s="9"/>
      <c r="AP389" s="9"/>
      <c r="AQ389" s="9"/>
    </row>
    <row r="390" spans="2:43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9"/>
      <c r="S390" s="9"/>
      <c r="T390" s="9"/>
      <c r="U390" s="9"/>
      <c r="V390" s="9"/>
      <c r="W390" s="8"/>
      <c r="X390" s="8"/>
      <c r="Y390" s="8"/>
      <c r="Z390" s="8"/>
      <c r="AA390" s="8"/>
      <c r="AB390" s="8"/>
      <c r="AC390" s="8"/>
      <c r="AD390" s="8"/>
      <c r="AE390" s="31"/>
      <c r="AF390" s="31"/>
      <c r="AG390" s="31"/>
      <c r="AH390" s="8"/>
      <c r="AI390" s="31"/>
      <c r="AJ390" s="31"/>
      <c r="AK390" s="31"/>
      <c r="AL390" s="8"/>
      <c r="AM390" s="9"/>
      <c r="AN390" s="9"/>
      <c r="AO390" s="9"/>
      <c r="AP390" s="9"/>
      <c r="AQ390" s="9"/>
    </row>
    <row r="391" spans="2:43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9"/>
      <c r="S391" s="9"/>
      <c r="T391" s="9"/>
      <c r="U391" s="9"/>
      <c r="V391" s="9"/>
      <c r="W391" s="8"/>
      <c r="X391" s="8"/>
      <c r="Y391" s="8"/>
      <c r="Z391" s="8"/>
      <c r="AA391" s="8"/>
      <c r="AB391" s="8"/>
      <c r="AC391" s="8"/>
      <c r="AD391" s="8"/>
      <c r="AE391" s="31"/>
      <c r="AF391" s="31"/>
      <c r="AG391" s="31"/>
      <c r="AH391" s="8"/>
      <c r="AI391" s="31"/>
      <c r="AJ391" s="31"/>
      <c r="AK391" s="31"/>
      <c r="AL391" s="8"/>
      <c r="AM391" s="9"/>
      <c r="AN391" s="9"/>
      <c r="AO391" s="9"/>
      <c r="AP391" s="9"/>
      <c r="AQ391" s="9"/>
    </row>
    <row r="392" spans="2:43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9"/>
      <c r="S392" s="9"/>
      <c r="T392" s="9"/>
      <c r="U392" s="9"/>
      <c r="V392" s="9"/>
      <c r="W392" s="8"/>
      <c r="X392" s="8"/>
      <c r="Y392" s="8"/>
      <c r="Z392" s="8"/>
      <c r="AA392" s="8"/>
      <c r="AB392" s="8"/>
      <c r="AC392" s="8"/>
      <c r="AD392" s="8"/>
      <c r="AE392" s="31"/>
      <c r="AF392" s="31"/>
      <c r="AG392" s="31"/>
      <c r="AH392" s="8"/>
      <c r="AI392" s="31"/>
      <c r="AJ392" s="31"/>
      <c r="AK392" s="31"/>
      <c r="AL392" s="8"/>
      <c r="AM392" s="9"/>
      <c r="AN392" s="9"/>
      <c r="AO392" s="9"/>
      <c r="AP392" s="9"/>
      <c r="AQ392" s="9"/>
    </row>
    <row r="393" spans="2:43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9"/>
      <c r="S393" s="9"/>
      <c r="T393" s="9"/>
      <c r="U393" s="9"/>
      <c r="V393" s="9"/>
      <c r="W393" s="8"/>
      <c r="X393" s="8"/>
      <c r="Y393" s="8"/>
      <c r="Z393" s="8"/>
      <c r="AA393" s="8"/>
      <c r="AB393" s="8"/>
      <c r="AC393" s="8"/>
      <c r="AD393" s="8"/>
      <c r="AE393" s="31"/>
      <c r="AF393" s="31"/>
      <c r="AG393" s="31"/>
      <c r="AH393" s="8"/>
      <c r="AI393" s="31"/>
      <c r="AJ393" s="31"/>
      <c r="AK393" s="31"/>
      <c r="AL393" s="8"/>
      <c r="AM393" s="9"/>
      <c r="AN393" s="9"/>
      <c r="AO393" s="9"/>
      <c r="AP393" s="9"/>
      <c r="AQ393" s="9"/>
    </row>
    <row r="394" spans="2:43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9"/>
      <c r="S394" s="9"/>
      <c r="T394" s="9"/>
      <c r="U394" s="9"/>
      <c r="V394" s="9"/>
      <c r="W394" s="8"/>
      <c r="X394" s="8"/>
      <c r="Y394" s="8"/>
      <c r="Z394" s="8"/>
      <c r="AA394" s="8"/>
      <c r="AB394" s="8"/>
      <c r="AC394" s="8"/>
      <c r="AD394" s="8"/>
      <c r="AE394" s="31"/>
      <c r="AF394" s="31"/>
      <c r="AG394" s="31"/>
      <c r="AH394" s="8"/>
      <c r="AI394" s="31"/>
      <c r="AJ394" s="31"/>
      <c r="AK394" s="31"/>
      <c r="AL394" s="8"/>
      <c r="AM394" s="9"/>
      <c r="AN394" s="9"/>
      <c r="AO394" s="9"/>
      <c r="AP394" s="9"/>
      <c r="AQ394" s="9"/>
    </row>
    <row r="395" spans="2:43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9"/>
      <c r="S395" s="9"/>
      <c r="T395" s="9"/>
      <c r="U395" s="9"/>
      <c r="V395" s="9"/>
      <c r="W395" s="8"/>
      <c r="X395" s="8"/>
      <c r="Y395" s="8"/>
      <c r="Z395" s="8"/>
      <c r="AA395" s="8"/>
      <c r="AB395" s="8"/>
      <c r="AC395" s="8"/>
      <c r="AD395" s="8"/>
      <c r="AE395" s="31"/>
      <c r="AF395" s="31"/>
      <c r="AG395" s="31"/>
      <c r="AH395" s="8"/>
      <c r="AI395" s="31"/>
      <c r="AJ395" s="31"/>
      <c r="AK395" s="31"/>
      <c r="AL395" s="8"/>
      <c r="AM395" s="9"/>
      <c r="AN395" s="9"/>
      <c r="AO395" s="9"/>
      <c r="AP395" s="9"/>
      <c r="AQ395" s="9"/>
    </row>
    <row r="396" spans="2:43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9"/>
      <c r="S396" s="9"/>
      <c r="T396" s="9"/>
      <c r="U396" s="9"/>
      <c r="V396" s="9"/>
      <c r="W396" s="8"/>
      <c r="X396" s="8"/>
      <c r="Y396" s="8"/>
      <c r="Z396" s="8"/>
      <c r="AA396" s="8"/>
      <c r="AB396" s="8"/>
      <c r="AC396" s="8"/>
      <c r="AD396" s="8"/>
      <c r="AE396" s="31"/>
      <c r="AF396" s="31"/>
      <c r="AG396" s="31"/>
      <c r="AH396" s="8"/>
      <c r="AI396" s="31"/>
      <c r="AJ396" s="31"/>
      <c r="AK396" s="31"/>
      <c r="AL396" s="8"/>
      <c r="AM396" s="9"/>
      <c r="AN396" s="9"/>
      <c r="AO396" s="9"/>
      <c r="AP396" s="9"/>
      <c r="AQ396" s="9"/>
    </row>
    <row r="397" spans="2:43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9"/>
      <c r="S397" s="9"/>
      <c r="T397" s="9"/>
      <c r="U397" s="9"/>
      <c r="V397" s="9"/>
      <c r="W397" s="8"/>
      <c r="X397" s="8"/>
      <c r="Y397" s="8"/>
      <c r="Z397" s="8"/>
      <c r="AA397" s="8"/>
      <c r="AB397" s="8"/>
      <c r="AC397" s="8"/>
      <c r="AD397" s="8"/>
      <c r="AE397" s="31"/>
      <c r="AF397" s="31"/>
      <c r="AG397" s="31"/>
      <c r="AH397" s="8"/>
      <c r="AI397" s="31"/>
      <c r="AJ397" s="31"/>
      <c r="AK397" s="31"/>
      <c r="AL397" s="8"/>
      <c r="AM397" s="9"/>
      <c r="AN397" s="9"/>
      <c r="AO397" s="9"/>
      <c r="AP397" s="9"/>
      <c r="AQ397" s="9"/>
    </row>
    <row r="398" spans="2:43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9"/>
      <c r="S398" s="9"/>
      <c r="T398" s="9"/>
      <c r="U398" s="9"/>
      <c r="V398" s="9"/>
      <c r="W398" s="8"/>
      <c r="X398" s="8"/>
      <c r="Y398" s="8"/>
      <c r="Z398" s="8"/>
      <c r="AA398" s="8"/>
      <c r="AB398" s="8"/>
      <c r="AC398" s="8"/>
      <c r="AD398" s="8"/>
      <c r="AE398" s="31"/>
      <c r="AF398" s="31"/>
      <c r="AG398" s="31"/>
      <c r="AH398" s="8"/>
      <c r="AI398" s="31"/>
      <c r="AJ398" s="31"/>
      <c r="AK398" s="31"/>
      <c r="AL398" s="8"/>
      <c r="AM398" s="9"/>
      <c r="AN398" s="9"/>
      <c r="AO398" s="9"/>
      <c r="AP398" s="9"/>
      <c r="AQ398" s="9"/>
    </row>
    <row r="399" spans="2:43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9"/>
      <c r="S399" s="9"/>
      <c r="T399" s="9"/>
      <c r="U399" s="9"/>
      <c r="V399" s="9"/>
      <c r="W399" s="8"/>
      <c r="X399" s="8"/>
      <c r="Y399" s="8"/>
      <c r="Z399" s="8"/>
      <c r="AA399" s="8"/>
      <c r="AB399" s="8"/>
      <c r="AC399" s="8"/>
      <c r="AD399" s="8"/>
      <c r="AE399" s="31"/>
      <c r="AF399" s="31"/>
      <c r="AG399" s="31"/>
      <c r="AH399" s="8"/>
      <c r="AI399" s="31"/>
      <c r="AJ399" s="31"/>
      <c r="AK399" s="31"/>
      <c r="AL399" s="8"/>
      <c r="AM399" s="9"/>
      <c r="AN399" s="9"/>
      <c r="AO399" s="9"/>
      <c r="AP399" s="9"/>
      <c r="AQ399" s="9"/>
    </row>
    <row r="400" spans="2:43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9"/>
      <c r="S400" s="9"/>
      <c r="T400" s="9"/>
      <c r="U400" s="9"/>
      <c r="V400" s="9"/>
      <c r="W400" s="8"/>
      <c r="X400" s="8"/>
      <c r="Y400" s="8"/>
      <c r="Z400" s="8"/>
      <c r="AA400" s="8"/>
      <c r="AB400" s="8"/>
      <c r="AC400" s="8"/>
      <c r="AD400" s="8"/>
      <c r="AE400" s="31"/>
      <c r="AF400" s="31"/>
      <c r="AG400" s="31"/>
      <c r="AH400" s="8"/>
      <c r="AI400" s="31"/>
      <c r="AJ400" s="31"/>
      <c r="AK400" s="31"/>
      <c r="AL400" s="8"/>
      <c r="AM400" s="9"/>
      <c r="AN400" s="9"/>
      <c r="AO400" s="9"/>
      <c r="AP400" s="9"/>
      <c r="AQ400" s="9"/>
    </row>
    <row r="401" spans="2:43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9"/>
      <c r="S401" s="9"/>
      <c r="T401" s="9"/>
      <c r="U401" s="9"/>
      <c r="V401" s="9"/>
      <c r="W401" s="8"/>
      <c r="X401" s="8"/>
      <c r="Y401" s="8"/>
      <c r="Z401" s="8"/>
      <c r="AA401" s="8"/>
      <c r="AB401" s="8"/>
      <c r="AC401" s="8"/>
      <c r="AD401" s="8"/>
      <c r="AE401" s="31"/>
      <c r="AF401" s="31"/>
      <c r="AG401" s="31"/>
      <c r="AH401" s="8"/>
      <c r="AI401" s="31"/>
      <c r="AJ401" s="31"/>
      <c r="AK401" s="31"/>
      <c r="AL401" s="8"/>
      <c r="AM401" s="9"/>
      <c r="AN401" s="9"/>
      <c r="AO401" s="9"/>
      <c r="AP401" s="9"/>
      <c r="AQ401" s="9"/>
    </row>
    <row r="402" spans="2:43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9"/>
      <c r="S402" s="9"/>
      <c r="T402" s="9"/>
      <c r="U402" s="9"/>
      <c r="V402" s="9"/>
      <c r="W402" s="8"/>
      <c r="X402" s="8"/>
      <c r="Y402" s="8"/>
      <c r="Z402" s="8"/>
      <c r="AA402" s="8"/>
      <c r="AB402" s="8"/>
      <c r="AC402" s="8"/>
      <c r="AD402" s="8"/>
      <c r="AE402" s="31"/>
      <c r="AF402" s="31"/>
      <c r="AG402" s="31"/>
      <c r="AH402" s="8"/>
      <c r="AI402" s="31"/>
      <c r="AJ402" s="31"/>
      <c r="AK402" s="31"/>
      <c r="AL402" s="8"/>
      <c r="AM402" s="9"/>
      <c r="AN402" s="9"/>
      <c r="AO402" s="9"/>
      <c r="AP402" s="9"/>
      <c r="AQ402" s="9"/>
    </row>
    <row r="403" spans="2:43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9"/>
      <c r="S403" s="9"/>
      <c r="T403" s="9"/>
      <c r="U403" s="9"/>
      <c r="V403" s="9"/>
      <c r="W403" s="8"/>
      <c r="X403" s="8"/>
      <c r="Y403" s="8"/>
      <c r="Z403" s="8"/>
      <c r="AA403" s="8"/>
      <c r="AB403" s="8"/>
      <c r="AC403" s="8"/>
      <c r="AD403" s="8"/>
      <c r="AE403" s="31"/>
      <c r="AF403" s="31"/>
      <c r="AG403" s="31"/>
      <c r="AH403" s="8"/>
      <c r="AI403" s="31"/>
      <c r="AJ403" s="31"/>
      <c r="AK403" s="31"/>
      <c r="AL403" s="8"/>
      <c r="AM403" s="9"/>
      <c r="AN403" s="9"/>
      <c r="AO403" s="9"/>
      <c r="AP403" s="9"/>
      <c r="AQ403" s="9"/>
    </row>
    <row r="404" spans="2:43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9"/>
      <c r="S404" s="9"/>
      <c r="T404" s="9"/>
      <c r="U404" s="9"/>
      <c r="V404" s="9"/>
      <c r="W404" s="8"/>
      <c r="X404" s="8"/>
      <c r="Y404" s="8"/>
      <c r="Z404" s="8"/>
      <c r="AA404" s="8"/>
      <c r="AB404" s="8"/>
      <c r="AC404" s="8"/>
      <c r="AD404" s="8"/>
      <c r="AE404" s="31"/>
      <c r="AF404" s="31"/>
      <c r="AG404" s="31"/>
      <c r="AH404" s="8"/>
      <c r="AI404" s="31"/>
      <c r="AJ404" s="31"/>
      <c r="AK404" s="31"/>
      <c r="AL404" s="8"/>
      <c r="AM404" s="9"/>
      <c r="AN404" s="9"/>
      <c r="AO404" s="9"/>
      <c r="AP404" s="9"/>
      <c r="AQ404" s="9"/>
    </row>
    <row r="405" spans="2:43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9"/>
      <c r="S405" s="9"/>
      <c r="T405" s="9"/>
      <c r="U405" s="9"/>
      <c r="V405" s="9"/>
      <c r="W405" s="8"/>
      <c r="X405" s="8"/>
      <c r="Y405" s="8"/>
      <c r="Z405" s="8"/>
      <c r="AA405" s="8"/>
      <c r="AB405" s="8"/>
      <c r="AC405" s="8"/>
      <c r="AD405" s="8"/>
      <c r="AE405" s="31"/>
      <c r="AF405" s="31"/>
      <c r="AG405" s="31"/>
      <c r="AH405" s="8"/>
      <c r="AI405" s="31"/>
      <c r="AJ405" s="31"/>
      <c r="AK405" s="31"/>
      <c r="AL405" s="8"/>
      <c r="AM405" s="9"/>
      <c r="AN405" s="9"/>
      <c r="AO405" s="9"/>
      <c r="AP405" s="9"/>
      <c r="AQ405" s="9"/>
    </row>
    <row r="406" spans="2:43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9"/>
      <c r="S406" s="9"/>
      <c r="T406" s="9"/>
      <c r="U406" s="9"/>
      <c r="V406" s="9"/>
      <c r="W406" s="8"/>
      <c r="X406" s="8"/>
      <c r="Y406" s="8"/>
      <c r="Z406" s="8"/>
      <c r="AA406" s="8"/>
      <c r="AB406" s="8"/>
      <c r="AC406" s="8"/>
      <c r="AD406" s="8"/>
      <c r="AE406" s="31"/>
      <c r="AF406" s="31"/>
      <c r="AG406" s="31"/>
      <c r="AH406" s="8"/>
      <c r="AI406" s="31"/>
      <c r="AJ406" s="31"/>
      <c r="AK406" s="31"/>
      <c r="AL406" s="8"/>
      <c r="AM406" s="9"/>
      <c r="AN406" s="9"/>
      <c r="AO406" s="9"/>
      <c r="AP406" s="9"/>
      <c r="AQ406" s="9"/>
    </row>
    <row r="407" spans="2:43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9"/>
      <c r="S407" s="9"/>
      <c r="T407" s="9"/>
      <c r="U407" s="9"/>
      <c r="V407" s="9"/>
      <c r="W407" s="8"/>
      <c r="X407" s="8"/>
      <c r="Y407" s="8"/>
      <c r="Z407" s="8"/>
      <c r="AA407" s="8"/>
      <c r="AB407" s="8"/>
      <c r="AC407" s="8"/>
      <c r="AD407" s="8"/>
      <c r="AE407" s="31"/>
      <c r="AF407" s="31"/>
      <c r="AG407" s="31"/>
      <c r="AH407" s="8"/>
      <c r="AI407" s="31"/>
      <c r="AJ407" s="31"/>
      <c r="AK407" s="31"/>
      <c r="AL407" s="8"/>
      <c r="AM407" s="9"/>
      <c r="AN407" s="9"/>
      <c r="AO407" s="9"/>
      <c r="AP407" s="9"/>
      <c r="AQ407" s="9"/>
    </row>
    <row r="408" spans="2:43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9"/>
      <c r="S408" s="9"/>
      <c r="T408" s="9"/>
      <c r="U408" s="9"/>
      <c r="V408" s="9"/>
      <c r="W408" s="8"/>
      <c r="X408" s="8"/>
      <c r="Y408" s="8"/>
      <c r="Z408" s="8"/>
      <c r="AA408" s="8"/>
      <c r="AB408" s="8"/>
      <c r="AC408" s="8"/>
      <c r="AD408" s="8"/>
      <c r="AE408" s="31"/>
      <c r="AF408" s="31"/>
      <c r="AG408" s="31"/>
      <c r="AH408" s="8"/>
      <c r="AI408" s="31"/>
      <c r="AJ408" s="31"/>
      <c r="AK408" s="31"/>
      <c r="AL408" s="8"/>
      <c r="AM408" s="9"/>
      <c r="AN408" s="9"/>
      <c r="AO408" s="9"/>
      <c r="AP408" s="9"/>
      <c r="AQ408" s="9"/>
    </row>
    <row r="409" spans="2:43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9"/>
      <c r="S409" s="9"/>
      <c r="T409" s="9"/>
      <c r="U409" s="9"/>
      <c r="V409" s="9"/>
      <c r="W409" s="8"/>
      <c r="X409" s="8"/>
      <c r="Y409" s="8"/>
      <c r="Z409" s="8"/>
      <c r="AA409" s="8"/>
      <c r="AB409" s="8"/>
      <c r="AC409" s="8"/>
      <c r="AD409" s="8"/>
      <c r="AE409" s="31"/>
      <c r="AF409" s="31"/>
      <c r="AG409" s="31"/>
      <c r="AH409" s="8"/>
      <c r="AI409" s="31"/>
      <c r="AJ409" s="31"/>
      <c r="AK409" s="31"/>
      <c r="AL409" s="8"/>
      <c r="AM409" s="9"/>
      <c r="AN409" s="9"/>
      <c r="AO409" s="9"/>
      <c r="AP409" s="9"/>
      <c r="AQ409" s="9"/>
    </row>
    <row r="410" spans="2:43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9"/>
      <c r="S410" s="9"/>
      <c r="T410" s="9"/>
      <c r="U410" s="9"/>
      <c r="V410" s="9"/>
      <c r="W410" s="8"/>
      <c r="X410" s="8"/>
      <c r="Y410" s="8"/>
      <c r="Z410" s="8"/>
      <c r="AA410" s="8"/>
      <c r="AB410" s="8"/>
      <c r="AC410" s="8"/>
      <c r="AD410" s="8"/>
      <c r="AE410" s="31"/>
      <c r="AF410" s="31"/>
      <c r="AG410" s="31"/>
      <c r="AH410" s="8"/>
      <c r="AI410" s="31"/>
      <c r="AJ410" s="31"/>
      <c r="AK410" s="31"/>
      <c r="AL410" s="8"/>
      <c r="AM410" s="9"/>
      <c r="AN410" s="9"/>
      <c r="AO410" s="9"/>
      <c r="AP410" s="9"/>
      <c r="AQ410" s="9"/>
    </row>
    <row r="411" spans="2:43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9"/>
      <c r="S411" s="9"/>
      <c r="T411" s="9"/>
      <c r="U411" s="9"/>
      <c r="V411" s="9"/>
      <c r="W411" s="8"/>
      <c r="X411" s="8"/>
      <c r="Y411" s="8"/>
      <c r="Z411" s="8"/>
      <c r="AA411" s="8"/>
      <c r="AB411" s="8"/>
      <c r="AC411" s="8"/>
      <c r="AD411" s="8"/>
      <c r="AE411" s="31"/>
      <c r="AF411" s="31"/>
      <c r="AG411" s="31"/>
      <c r="AH411" s="8"/>
      <c r="AI411" s="31"/>
      <c r="AJ411" s="31"/>
      <c r="AK411" s="31"/>
      <c r="AL411" s="8"/>
      <c r="AM411" s="9"/>
      <c r="AN411" s="9"/>
      <c r="AO411" s="9"/>
      <c r="AP411" s="9"/>
      <c r="AQ411" s="9"/>
    </row>
    <row r="412" spans="2:43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9"/>
      <c r="S412" s="9"/>
      <c r="T412" s="9"/>
      <c r="U412" s="9"/>
      <c r="V412" s="9"/>
      <c r="W412" s="8"/>
      <c r="X412" s="8"/>
      <c r="Y412" s="8"/>
      <c r="Z412" s="8"/>
      <c r="AA412" s="8"/>
      <c r="AB412" s="8"/>
      <c r="AC412" s="8"/>
      <c r="AD412" s="8"/>
      <c r="AE412" s="31"/>
      <c r="AF412" s="31"/>
      <c r="AG412" s="31"/>
      <c r="AH412" s="8"/>
      <c r="AI412" s="31"/>
      <c r="AJ412" s="31"/>
      <c r="AK412" s="31"/>
      <c r="AL412" s="8"/>
      <c r="AM412" s="9"/>
      <c r="AN412" s="9"/>
      <c r="AO412" s="9"/>
      <c r="AP412" s="9"/>
      <c r="AQ412" s="9"/>
    </row>
    <row r="413" spans="2:43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9"/>
      <c r="S413" s="9"/>
      <c r="T413" s="9"/>
      <c r="U413" s="9"/>
      <c r="V413" s="9"/>
      <c r="W413" s="8"/>
      <c r="X413" s="8"/>
      <c r="Y413" s="8"/>
      <c r="Z413" s="8"/>
      <c r="AA413" s="8"/>
      <c r="AB413" s="8"/>
      <c r="AC413" s="8"/>
      <c r="AD413" s="8"/>
      <c r="AE413" s="31"/>
      <c r="AF413" s="31"/>
      <c r="AG413" s="31"/>
      <c r="AH413" s="8"/>
      <c r="AI413" s="31"/>
      <c r="AJ413" s="31"/>
      <c r="AK413" s="31"/>
      <c r="AL413" s="8"/>
      <c r="AM413" s="9"/>
      <c r="AN413" s="9"/>
      <c r="AO413" s="9"/>
      <c r="AP413" s="9"/>
      <c r="AQ413" s="9"/>
    </row>
    <row r="414" spans="2:43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9"/>
      <c r="S414" s="9"/>
      <c r="T414" s="9"/>
      <c r="U414" s="9"/>
      <c r="V414" s="9"/>
      <c r="W414" s="8"/>
      <c r="X414" s="8"/>
      <c r="Y414" s="8"/>
      <c r="Z414" s="8"/>
      <c r="AA414" s="8"/>
      <c r="AB414" s="8"/>
      <c r="AC414" s="8"/>
      <c r="AD414" s="8"/>
      <c r="AE414" s="31"/>
      <c r="AF414" s="31"/>
      <c r="AG414" s="31"/>
      <c r="AH414" s="8"/>
      <c r="AI414" s="31"/>
      <c r="AJ414" s="31"/>
      <c r="AK414" s="31"/>
      <c r="AL414" s="8"/>
      <c r="AM414" s="9"/>
      <c r="AN414" s="9"/>
      <c r="AO414" s="9"/>
      <c r="AP414" s="9"/>
      <c r="AQ414" s="9"/>
    </row>
    <row r="415" spans="2:43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9"/>
      <c r="S415" s="9"/>
      <c r="T415" s="9"/>
      <c r="U415" s="9"/>
      <c r="V415" s="9"/>
      <c r="W415" s="8"/>
      <c r="X415" s="8"/>
      <c r="Y415" s="8"/>
      <c r="Z415" s="8"/>
      <c r="AA415" s="8"/>
      <c r="AB415" s="8"/>
      <c r="AC415" s="8"/>
      <c r="AD415" s="8"/>
      <c r="AE415" s="31"/>
      <c r="AF415" s="31"/>
      <c r="AG415" s="31"/>
      <c r="AH415" s="8"/>
      <c r="AI415" s="31"/>
      <c r="AJ415" s="31"/>
      <c r="AK415" s="31"/>
      <c r="AL415" s="8"/>
      <c r="AM415" s="9"/>
      <c r="AN415" s="9"/>
      <c r="AO415" s="9"/>
      <c r="AP415" s="9"/>
      <c r="AQ415" s="9"/>
    </row>
    <row r="416" spans="2:43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9"/>
      <c r="S416" s="9"/>
      <c r="T416" s="9"/>
      <c r="U416" s="9"/>
      <c r="V416" s="9"/>
      <c r="W416" s="8"/>
      <c r="X416" s="8"/>
      <c r="Y416" s="8"/>
      <c r="Z416" s="8"/>
      <c r="AA416" s="8"/>
      <c r="AB416" s="8"/>
      <c r="AC416" s="8"/>
      <c r="AD416" s="8"/>
      <c r="AE416" s="31"/>
      <c r="AF416" s="31"/>
      <c r="AG416" s="31"/>
      <c r="AH416" s="8"/>
      <c r="AI416" s="31"/>
      <c r="AJ416" s="31"/>
      <c r="AK416" s="31"/>
      <c r="AL416" s="8"/>
      <c r="AM416" s="9"/>
      <c r="AN416" s="9"/>
      <c r="AO416" s="9"/>
      <c r="AP416" s="9"/>
      <c r="AQ416" s="9"/>
    </row>
    <row r="417" spans="2:43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9"/>
      <c r="S417" s="9"/>
      <c r="T417" s="9"/>
      <c r="U417" s="9"/>
      <c r="V417" s="9"/>
      <c r="W417" s="8"/>
      <c r="X417" s="8"/>
      <c r="Y417" s="8"/>
      <c r="Z417" s="8"/>
      <c r="AA417" s="8"/>
      <c r="AB417" s="8"/>
      <c r="AC417" s="8"/>
      <c r="AD417" s="8"/>
      <c r="AE417" s="31"/>
      <c r="AF417" s="31"/>
      <c r="AG417" s="31"/>
      <c r="AH417" s="8"/>
      <c r="AI417" s="31"/>
      <c r="AJ417" s="31"/>
      <c r="AK417" s="31"/>
      <c r="AL417" s="8"/>
      <c r="AM417" s="9"/>
      <c r="AN417" s="9"/>
      <c r="AO417" s="9"/>
      <c r="AP417" s="9"/>
      <c r="AQ417" s="9"/>
    </row>
    <row r="418" spans="2:43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9"/>
      <c r="S418" s="9"/>
      <c r="T418" s="9"/>
      <c r="U418" s="9"/>
      <c r="V418" s="9"/>
      <c r="W418" s="8"/>
      <c r="X418" s="8"/>
      <c r="Y418" s="8"/>
      <c r="Z418" s="8"/>
      <c r="AA418" s="8"/>
      <c r="AB418" s="8"/>
      <c r="AC418" s="8"/>
      <c r="AD418" s="8"/>
      <c r="AE418" s="31"/>
      <c r="AF418" s="31"/>
      <c r="AG418" s="31"/>
      <c r="AH418" s="8"/>
      <c r="AI418" s="31"/>
      <c r="AJ418" s="31"/>
      <c r="AK418" s="31"/>
      <c r="AL418" s="8"/>
      <c r="AM418" s="9"/>
      <c r="AN418" s="9"/>
      <c r="AO418" s="9"/>
      <c r="AP418" s="9"/>
      <c r="AQ418" s="9"/>
    </row>
    <row r="419" spans="2:43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9"/>
      <c r="S419" s="9"/>
      <c r="T419" s="9"/>
      <c r="U419" s="9"/>
      <c r="V419" s="9"/>
      <c r="W419" s="8"/>
      <c r="X419" s="8"/>
      <c r="Y419" s="8"/>
      <c r="Z419" s="8"/>
      <c r="AA419" s="8"/>
      <c r="AB419" s="8"/>
      <c r="AC419" s="8"/>
      <c r="AD419" s="8"/>
      <c r="AE419" s="31"/>
      <c r="AF419" s="31"/>
      <c r="AG419" s="31"/>
      <c r="AH419" s="8"/>
      <c r="AI419" s="31"/>
      <c r="AJ419" s="31"/>
      <c r="AK419" s="31"/>
      <c r="AL419" s="8"/>
      <c r="AM419" s="9"/>
      <c r="AN419" s="9"/>
      <c r="AO419" s="9"/>
      <c r="AP419" s="9"/>
      <c r="AQ419" s="9"/>
    </row>
    <row r="420" spans="2:43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9"/>
      <c r="S420" s="9"/>
      <c r="T420" s="9"/>
      <c r="U420" s="9"/>
      <c r="V420" s="9"/>
      <c r="W420" s="8"/>
      <c r="X420" s="8"/>
      <c r="Y420" s="8"/>
      <c r="Z420" s="8"/>
      <c r="AA420" s="8"/>
      <c r="AB420" s="8"/>
      <c r="AC420" s="8"/>
      <c r="AD420" s="8"/>
      <c r="AE420" s="31"/>
      <c r="AF420" s="31"/>
      <c r="AG420" s="31"/>
      <c r="AH420" s="8"/>
      <c r="AI420" s="31"/>
      <c r="AJ420" s="31"/>
      <c r="AK420" s="31"/>
      <c r="AL420" s="8"/>
      <c r="AM420" s="9"/>
      <c r="AN420" s="9"/>
      <c r="AO420" s="9"/>
      <c r="AP420" s="9"/>
      <c r="AQ420" s="9"/>
    </row>
    <row r="421" spans="2:43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9"/>
      <c r="S421" s="9"/>
      <c r="T421" s="9"/>
      <c r="U421" s="9"/>
      <c r="V421" s="9"/>
      <c r="W421" s="8"/>
      <c r="X421" s="8"/>
      <c r="Y421" s="8"/>
      <c r="Z421" s="8"/>
      <c r="AA421" s="8"/>
      <c r="AB421" s="8"/>
      <c r="AC421" s="8"/>
      <c r="AD421" s="8"/>
      <c r="AE421" s="31"/>
      <c r="AF421" s="31"/>
      <c r="AG421" s="31"/>
      <c r="AH421" s="8"/>
      <c r="AI421" s="31"/>
      <c r="AJ421" s="31"/>
      <c r="AK421" s="31"/>
      <c r="AL421" s="8"/>
      <c r="AM421" s="9"/>
      <c r="AN421" s="9"/>
      <c r="AO421" s="9"/>
      <c r="AP421" s="9"/>
      <c r="AQ421" s="9"/>
    </row>
    <row r="422" spans="2:43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9"/>
      <c r="S422" s="9"/>
      <c r="T422" s="9"/>
      <c r="U422" s="9"/>
      <c r="V422" s="9"/>
      <c r="W422" s="8"/>
      <c r="X422" s="8"/>
      <c r="Y422" s="8"/>
      <c r="Z422" s="8"/>
      <c r="AA422" s="8"/>
      <c r="AB422" s="8"/>
      <c r="AC422" s="8"/>
      <c r="AD422" s="8"/>
      <c r="AE422" s="31"/>
      <c r="AF422" s="31"/>
      <c r="AG422" s="31"/>
      <c r="AH422" s="8"/>
      <c r="AI422" s="31"/>
      <c r="AJ422" s="31"/>
      <c r="AK422" s="31"/>
      <c r="AL422" s="8"/>
      <c r="AM422" s="9"/>
      <c r="AN422" s="9"/>
      <c r="AO422" s="9"/>
      <c r="AP422" s="9"/>
      <c r="AQ422" s="9"/>
    </row>
    <row r="423" spans="2:43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9"/>
      <c r="S423" s="9"/>
      <c r="T423" s="9"/>
      <c r="U423" s="9"/>
      <c r="V423" s="9"/>
      <c r="W423" s="8"/>
      <c r="X423" s="8"/>
      <c r="Y423" s="8"/>
      <c r="Z423" s="8"/>
      <c r="AA423" s="8"/>
      <c r="AB423" s="8"/>
      <c r="AC423" s="8"/>
      <c r="AD423" s="8"/>
      <c r="AE423" s="31"/>
      <c r="AF423" s="31"/>
      <c r="AG423" s="31"/>
      <c r="AH423" s="8"/>
      <c r="AI423" s="31"/>
      <c r="AJ423" s="31"/>
      <c r="AK423" s="31"/>
      <c r="AL423" s="8"/>
      <c r="AM423" s="9"/>
      <c r="AN423" s="9"/>
      <c r="AO423" s="9"/>
      <c r="AP423" s="9"/>
      <c r="AQ423" s="9"/>
    </row>
    <row r="424" spans="2:43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9"/>
      <c r="S424" s="9"/>
      <c r="T424" s="9"/>
      <c r="U424" s="9"/>
      <c r="V424" s="9"/>
      <c r="W424" s="8"/>
      <c r="X424" s="8"/>
      <c r="Y424" s="8"/>
      <c r="Z424" s="8"/>
      <c r="AA424" s="8"/>
      <c r="AB424" s="8"/>
      <c r="AC424" s="8"/>
      <c r="AD424" s="8"/>
      <c r="AE424" s="31"/>
      <c r="AF424" s="31"/>
      <c r="AG424" s="31"/>
      <c r="AH424" s="8"/>
      <c r="AI424" s="31"/>
      <c r="AJ424" s="31"/>
      <c r="AK424" s="31"/>
      <c r="AL424" s="8"/>
      <c r="AM424" s="9"/>
      <c r="AN424" s="9"/>
      <c r="AO424" s="9"/>
      <c r="AP424" s="9"/>
      <c r="AQ424" s="9"/>
    </row>
    <row r="425" spans="2:43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9"/>
      <c r="S425" s="9"/>
      <c r="T425" s="9"/>
      <c r="U425" s="9"/>
      <c r="V425" s="9"/>
      <c r="W425" s="8"/>
      <c r="X425" s="8"/>
      <c r="Y425" s="8"/>
      <c r="Z425" s="8"/>
      <c r="AA425" s="8"/>
      <c r="AB425" s="8"/>
      <c r="AC425" s="8"/>
      <c r="AD425" s="8"/>
      <c r="AE425" s="31"/>
      <c r="AF425" s="31"/>
      <c r="AG425" s="31"/>
      <c r="AH425" s="8"/>
      <c r="AI425" s="31"/>
      <c r="AJ425" s="31"/>
      <c r="AK425" s="31"/>
      <c r="AL425" s="8"/>
      <c r="AM425" s="9"/>
      <c r="AN425" s="9"/>
      <c r="AO425" s="9"/>
      <c r="AP425" s="9"/>
      <c r="AQ425" s="9"/>
    </row>
    <row r="426" spans="2:43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9"/>
      <c r="S426" s="9"/>
      <c r="T426" s="9"/>
      <c r="U426" s="9"/>
      <c r="V426" s="9"/>
      <c r="W426" s="8"/>
      <c r="X426" s="8"/>
      <c r="Y426" s="8"/>
      <c r="Z426" s="8"/>
      <c r="AA426" s="8"/>
      <c r="AB426" s="8"/>
      <c r="AC426" s="8"/>
      <c r="AD426" s="8"/>
      <c r="AE426" s="31"/>
      <c r="AF426" s="31"/>
      <c r="AG426" s="31"/>
      <c r="AH426" s="8"/>
      <c r="AI426" s="31"/>
      <c r="AJ426" s="31"/>
      <c r="AK426" s="31"/>
      <c r="AL426" s="8"/>
      <c r="AM426" s="9"/>
      <c r="AN426" s="9"/>
      <c r="AO426" s="9"/>
      <c r="AP426" s="9"/>
      <c r="AQ426" s="9"/>
    </row>
    <row r="427" spans="2:43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9"/>
      <c r="S427" s="9"/>
      <c r="T427" s="9"/>
      <c r="U427" s="9"/>
      <c r="V427" s="9"/>
      <c r="W427" s="8"/>
      <c r="X427" s="8"/>
      <c r="Y427" s="8"/>
      <c r="Z427" s="8"/>
      <c r="AA427" s="8"/>
      <c r="AB427" s="8"/>
      <c r="AC427" s="8"/>
      <c r="AD427" s="8"/>
      <c r="AE427" s="31"/>
      <c r="AF427" s="31"/>
      <c r="AG427" s="31"/>
      <c r="AH427" s="8"/>
      <c r="AI427" s="31"/>
      <c r="AJ427" s="31"/>
      <c r="AK427" s="31"/>
      <c r="AL427" s="8"/>
      <c r="AM427" s="9"/>
      <c r="AN427" s="9"/>
      <c r="AO427" s="9"/>
      <c r="AP427" s="9"/>
      <c r="AQ427" s="9"/>
    </row>
    <row r="428" spans="2:43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9"/>
      <c r="S428" s="9"/>
      <c r="T428" s="9"/>
      <c r="U428" s="9"/>
      <c r="V428" s="9"/>
      <c r="W428" s="8"/>
      <c r="X428" s="8"/>
      <c r="Y428" s="8"/>
      <c r="Z428" s="8"/>
      <c r="AA428" s="8"/>
      <c r="AB428" s="8"/>
      <c r="AC428" s="8"/>
      <c r="AD428" s="8"/>
      <c r="AE428" s="31"/>
      <c r="AF428" s="31"/>
      <c r="AG428" s="31"/>
      <c r="AH428" s="8"/>
      <c r="AI428" s="31"/>
      <c r="AJ428" s="31"/>
      <c r="AK428" s="31"/>
      <c r="AL428" s="8"/>
      <c r="AM428" s="9"/>
      <c r="AN428" s="9"/>
      <c r="AO428" s="9"/>
      <c r="AP428" s="9"/>
      <c r="AQ428" s="9"/>
    </row>
    <row r="429" spans="2:43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9"/>
      <c r="S429" s="9"/>
      <c r="T429" s="9"/>
      <c r="U429" s="9"/>
      <c r="V429" s="9"/>
      <c r="W429" s="8"/>
      <c r="X429" s="8"/>
      <c r="Y429" s="8"/>
      <c r="Z429" s="8"/>
      <c r="AA429" s="8"/>
      <c r="AB429" s="8"/>
      <c r="AC429" s="8"/>
      <c r="AD429" s="8"/>
      <c r="AE429" s="31"/>
      <c r="AF429" s="31"/>
      <c r="AG429" s="31"/>
      <c r="AH429" s="8"/>
      <c r="AI429" s="31"/>
      <c r="AJ429" s="31"/>
      <c r="AK429" s="31"/>
      <c r="AL429" s="8"/>
      <c r="AM429" s="9"/>
      <c r="AN429" s="9"/>
      <c r="AO429" s="9"/>
      <c r="AP429" s="9"/>
      <c r="AQ429" s="9"/>
    </row>
    <row r="430" spans="2:43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9"/>
      <c r="S430" s="9"/>
      <c r="T430" s="9"/>
      <c r="U430" s="9"/>
      <c r="V430" s="9"/>
      <c r="W430" s="8"/>
      <c r="X430" s="8"/>
      <c r="Y430" s="8"/>
      <c r="Z430" s="8"/>
      <c r="AA430" s="8"/>
      <c r="AB430" s="8"/>
      <c r="AC430" s="8"/>
      <c r="AD430" s="8"/>
      <c r="AE430" s="31"/>
      <c r="AF430" s="31"/>
      <c r="AG430" s="31"/>
      <c r="AH430" s="8"/>
      <c r="AI430" s="31"/>
      <c r="AJ430" s="31"/>
      <c r="AK430" s="31"/>
      <c r="AL430" s="8"/>
      <c r="AM430" s="9"/>
      <c r="AN430" s="9"/>
      <c r="AO430" s="9"/>
      <c r="AP430" s="9"/>
      <c r="AQ430" s="9"/>
    </row>
    <row r="431" spans="2:43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9"/>
      <c r="S431" s="9"/>
      <c r="T431" s="9"/>
      <c r="U431" s="9"/>
      <c r="V431" s="9"/>
      <c r="W431" s="8"/>
      <c r="X431" s="8"/>
      <c r="Y431" s="8"/>
      <c r="Z431" s="8"/>
      <c r="AA431" s="8"/>
      <c r="AB431" s="8"/>
      <c r="AC431" s="8"/>
      <c r="AD431" s="8"/>
      <c r="AE431" s="31"/>
      <c r="AF431" s="31"/>
      <c r="AG431" s="31"/>
      <c r="AH431" s="8"/>
      <c r="AI431" s="31"/>
      <c r="AJ431" s="31"/>
      <c r="AK431" s="31"/>
      <c r="AL431" s="8"/>
      <c r="AM431" s="9"/>
      <c r="AN431" s="9"/>
      <c r="AO431" s="9"/>
      <c r="AP431" s="9"/>
      <c r="AQ431" s="9"/>
    </row>
    <row r="432" spans="2:43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9"/>
      <c r="S432" s="9"/>
      <c r="T432" s="9"/>
      <c r="U432" s="9"/>
      <c r="V432" s="9"/>
      <c r="W432" s="8"/>
      <c r="X432" s="8"/>
      <c r="Y432" s="8"/>
      <c r="Z432" s="8"/>
      <c r="AA432" s="8"/>
      <c r="AB432" s="8"/>
      <c r="AC432" s="8"/>
      <c r="AD432" s="8"/>
      <c r="AE432" s="31"/>
      <c r="AF432" s="31"/>
      <c r="AG432" s="31"/>
      <c r="AH432" s="8"/>
      <c r="AI432" s="31"/>
      <c r="AJ432" s="31"/>
      <c r="AK432" s="31"/>
      <c r="AL432" s="8"/>
      <c r="AM432" s="9"/>
      <c r="AN432" s="9"/>
      <c r="AO432" s="9"/>
      <c r="AP432" s="9"/>
      <c r="AQ432" s="9"/>
    </row>
    <row r="433" spans="2:43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9"/>
      <c r="S433" s="9"/>
      <c r="T433" s="9"/>
      <c r="U433" s="9"/>
      <c r="V433" s="9"/>
      <c r="W433" s="8"/>
      <c r="X433" s="8"/>
      <c r="Y433" s="8"/>
      <c r="Z433" s="8"/>
      <c r="AA433" s="8"/>
      <c r="AB433" s="8"/>
      <c r="AC433" s="8"/>
      <c r="AD433" s="8"/>
      <c r="AE433" s="31"/>
      <c r="AF433" s="31"/>
      <c r="AG433" s="31"/>
      <c r="AH433" s="8"/>
      <c r="AI433" s="31"/>
      <c r="AJ433" s="31"/>
      <c r="AK433" s="31"/>
      <c r="AL433" s="8"/>
      <c r="AM433" s="9"/>
      <c r="AN433" s="9"/>
      <c r="AO433" s="9"/>
      <c r="AP433" s="9"/>
      <c r="AQ433" s="9"/>
    </row>
    <row r="434" spans="2:43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9"/>
      <c r="S434" s="9"/>
      <c r="T434" s="9"/>
      <c r="U434" s="9"/>
      <c r="V434" s="9"/>
      <c r="W434" s="8"/>
      <c r="X434" s="8"/>
      <c r="Y434" s="8"/>
      <c r="Z434" s="8"/>
      <c r="AA434" s="8"/>
      <c r="AB434" s="8"/>
      <c r="AC434" s="8"/>
      <c r="AD434" s="8"/>
      <c r="AE434" s="31"/>
      <c r="AF434" s="31"/>
      <c r="AG434" s="31"/>
      <c r="AH434" s="8"/>
      <c r="AI434" s="31"/>
      <c r="AJ434" s="31"/>
      <c r="AK434" s="31"/>
      <c r="AL434" s="8"/>
      <c r="AM434" s="9"/>
      <c r="AN434" s="9"/>
      <c r="AO434" s="9"/>
      <c r="AP434" s="9"/>
      <c r="AQ434" s="9"/>
    </row>
    <row r="435" spans="2:43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9"/>
      <c r="S435" s="9"/>
      <c r="T435" s="9"/>
      <c r="U435" s="9"/>
      <c r="V435" s="9"/>
      <c r="W435" s="8"/>
      <c r="X435" s="8"/>
      <c r="Y435" s="8"/>
      <c r="Z435" s="8"/>
      <c r="AA435" s="8"/>
      <c r="AB435" s="8"/>
      <c r="AC435" s="8"/>
      <c r="AD435" s="8"/>
      <c r="AE435" s="31"/>
      <c r="AF435" s="31"/>
      <c r="AG435" s="31"/>
      <c r="AH435" s="8"/>
      <c r="AI435" s="31"/>
      <c r="AJ435" s="31"/>
      <c r="AK435" s="31"/>
      <c r="AL435" s="8"/>
      <c r="AM435" s="9"/>
      <c r="AN435" s="9"/>
      <c r="AO435" s="9"/>
      <c r="AP435" s="9"/>
      <c r="AQ435" s="9"/>
    </row>
    <row r="436" spans="2:43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9"/>
      <c r="S436" s="9"/>
      <c r="T436" s="9"/>
      <c r="U436" s="9"/>
      <c r="V436" s="9"/>
      <c r="W436" s="8"/>
      <c r="X436" s="8"/>
      <c r="Y436" s="8"/>
      <c r="Z436" s="8"/>
      <c r="AA436" s="8"/>
      <c r="AB436" s="8"/>
      <c r="AC436" s="8"/>
      <c r="AD436" s="8"/>
      <c r="AE436" s="31"/>
      <c r="AF436" s="31"/>
      <c r="AG436" s="31"/>
      <c r="AH436" s="8"/>
      <c r="AI436" s="31"/>
      <c r="AJ436" s="31"/>
      <c r="AK436" s="31"/>
      <c r="AL436" s="8"/>
      <c r="AM436" s="9"/>
      <c r="AN436" s="9"/>
      <c r="AO436" s="9"/>
      <c r="AP436" s="9"/>
      <c r="AQ436" s="9"/>
    </row>
    <row r="437" spans="2:43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9"/>
      <c r="S437" s="9"/>
      <c r="T437" s="9"/>
      <c r="U437" s="9"/>
      <c r="V437" s="9"/>
      <c r="W437" s="8"/>
      <c r="X437" s="8"/>
      <c r="Y437" s="8"/>
      <c r="Z437" s="8"/>
      <c r="AA437" s="8"/>
      <c r="AB437" s="8"/>
      <c r="AC437" s="8"/>
      <c r="AD437" s="8"/>
      <c r="AE437" s="31"/>
      <c r="AF437" s="31"/>
      <c r="AG437" s="31"/>
      <c r="AH437" s="8"/>
      <c r="AI437" s="31"/>
      <c r="AJ437" s="31"/>
      <c r="AK437" s="31"/>
      <c r="AL437" s="8"/>
      <c r="AM437" s="9"/>
      <c r="AN437" s="9"/>
      <c r="AO437" s="9"/>
      <c r="AP437" s="9"/>
      <c r="AQ437" s="9"/>
    </row>
    <row r="438" spans="2:43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9"/>
      <c r="S438" s="9"/>
      <c r="T438" s="9"/>
      <c r="U438" s="9"/>
      <c r="V438" s="9"/>
      <c r="W438" s="8"/>
      <c r="X438" s="8"/>
      <c r="Y438" s="8"/>
      <c r="Z438" s="8"/>
      <c r="AA438" s="8"/>
      <c r="AB438" s="8"/>
      <c r="AC438" s="8"/>
      <c r="AD438" s="8"/>
      <c r="AE438" s="31"/>
      <c r="AF438" s="31"/>
      <c r="AG438" s="31"/>
      <c r="AH438" s="8"/>
      <c r="AI438" s="31"/>
      <c r="AJ438" s="31"/>
      <c r="AK438" s="31"/>
      <c r="AL438" s="8"/>
      <c r="AM438" s="9"/>
      <c r="AN438" s="9"/>
      <c r="AO438" s="9"/>
      <c r="AP438" s="9"/>
      <c r="AQ438" s="9"/>
    </row>
    <row r="439" spans="2:43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9"/>
      <c r="S439" s="9"/>
      <c r="T439" s="9"/>
      <c r="U439" s="9"/>
      <c r="V439" s="9"/>
      <c r="W439" s="8"/>
      <c r="X439" s="8"/>
      <c r="Y439" s="8"/>
      <c r="Z439" s="8"/>
      <c r="AA439" s="8"/>
      <c r="AB439" s="8"/>
      <c r="AC439" s="8"/>
      <c r="AD439" s="8"/>
      <c r="AE439" s="31"/>
      <c r="AF439" s="31"/>
      <c r="AG439" s="31"/>
      <c r="AH439" s="8"/>
      <c r="AI439" s="31"/>
      <c r="AJ439" s="31"/>
      <c r="AK439" s="31"/>
      <c r="AL439" s="8"/>
      <c r="AM439" s="9"/>
      <c r="AN439" s="9"/>
      <c r="AO439" s="9"/>
      <c r="AP439" s="9"/>
      <c r="AQ439" s="9"/>
    </row>
    <row r="440" spans="2:43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9"/>
      <c r="S440" s="9"/>
      <c r="T440" s="9"/>
      <c r="U440" s="9"/>
      <c r="V440" s="9"/>
      <c r="W440" s="8"/>
      <c r="X440" s="8"/>
      <c r="Y440" s="8"/>
      <c r="Z440" s="8"/>
      <c r="AA440" s="8"/>
      <c r="AB440" s="8"/>
      <c r="AC440" s="8"/>
      <c r="AD440" s="8"/>
      <c r="AE440" s="31"/>
      <c r="AF440" s="31"/>
      <c r="AG440" s="31"/>
      <c r="AH440" s="8"/>
      <c r="AI440" s="31"/>
      <c r="AJ440" s="31"/>
      <c r="AK440" s="31"/>
      <c r="AL440" s="8"/>
      <c r="AM440" s="9"/>
      <c r="AN440" s="9"/>
      <c r="AO440" s="9"/>
      <c r="AP440" s="9"/>
      <c r="AQ440" s="9"/>
    </row>
    <row r="441" spans="2:43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9"/>
      <c r="S441" s="9"/>
      <c r="T441" s="9"/>
      <c r="U441" s="9"/>
      <c r="V441" s="9"/>
      <c r="W441" s="8"/>
      <c r="X441" s="8"/>
      <c r="Y441" s="8"/>
      <c r="Z441" s="8"/>
      <c r="AA441" s="8"/>
      <c r="AB441" s="8"/>
      <c r="AC441" s="8"/>
      <c r="AD441" s="8"/>
      <c r="AE441" s="31"/>
      <c r="AF441" s="31"/>
      <c r="AG441" s="31"/>
      <c r="AH441" s="8"/>
      <c r="AI441" s="31"/>
      <c r="AJ441" s="31"/>
      <c r="AK441" s="31"/>
      <c r="AL441" s="8"/>
      <c r="AM441" s="9"/>
      <c r="AN441" s="9"/>
      <c r="AO441" s="9"/>
      <c r="AP441" s="9"/>
      <c r="AQ441" s="9"/>
    </row>
    <row r="442" spans="2:43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9"/>
      <c r="S442" s="9"/>
      <c r="T442" s="9"/>
      <c r="U442" s="9"/>
      <c r="V442" s="9"/>
      <c r="W442" s="8"/>
      <c r="X442" s="8"/>
      <c r="Y442" s="8"/>
      <c r="Z442" s="8"/>
      <c r="AA442" s="8"/>
      <c r="AB442" s="8"/>
      <c r="AC442" s="8"/>
      <c r="AD442" s="8"/>
      <c r="AE442" s="31"/>
      <c r="AF442" s="31"/>
      <c r="AG442" s="31"/>
      <c r="AH442" s="8"/>
      <c r="AI442" s="31"/>
      <c r="AJ442" s="31"/>
      <c r="AK442" s="31"/>
      <c r="AL442" s="8"/>
      <c r="AM442" s="9"/>
      <c r="AN442" s="9"/>
      <c r="AO442" s="9"/>
      <c r="AP442" s="9"/>
      <c r="AQ442" s="9"/>
    </row>
    <row r="443" spans="2:43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9"/>
      <c r="S443" s="9"/>
      <c r="T443" s="9"/>
      <c r="U443" s="9"/>
      <c r="V443" s="9"/>
      <c r="W443" s="8"/>
      <c r="X443" s="8"/>
      <c r="Y443" s="8"/>
      <c r="Z443" s="8"/>
      <c r="AA443" s="8"/>
      <c r="AB443" s="8"/>
      <c r="AC443" s="8"/>
      <c r="AD443" s="8"/>
      <c r="AE443" s="31"/>
      <c r="AF443" s="31"/>
      <c r="AG443" s="31"/>
      <c r="AH443" s="8"/>
      <c r="AI443" s="31"/>
      <c r="AJ443" s="31"/>
      <c r="AK443" s="31"/>
      <c r="AL443" s="8"/>
      <c r="AM443" s="9"/>
      <c r="AN443" s="9"/>
      <c r="AO443" s="9"/>
      <c r="AP443" s="9"/>
      <c r="AQ443" s="9"/>
    </row>
    <row r="444" spans="2:43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9"/>
      <c r="S444" s="9"/>
      <c r="T444" s="9"/>
      <c r="U444" s="9"/>
      <c r="V444" s="9"/>
      <c r="W444" s="8"/>
      <c r="X444" s="8"/>
      <c r="Y444" s="8"/>
      <c r="Z444" s="8"/>
      <c r="AA444" s="8"/>
      <c r="AB444" s="8"/>
      <c r="AC444" s="8"/>
      <c r="AD444" s="8"/>
      <c r="AE444" s="31"/>
      <c r="AF444" s="31"/>
      <c r="AG444" s="31"/>
      <c r="AH444" s="8"/>
      <c r="AI444" s="31"/>
      <c r="AJ444" s="31"/>
      <c r="AK444" s="31"/>
      <c r="AL444" s="8"/>
      <c r="AM444" s="9"/>
      <c r="AN444" s="9"/>
      <c r="AO444" s="9"/>
      <c r="AP444" s="9"/>
      <c r="AQ444" s="9"/>
    </row>
    <row r="445" spans="2:43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9"/>
      <c r="S445" s="9"/>
      <c r="T445" s="9"/>
      <c r="U445" s="9"/>
      <c r="V445" s="9"/>
      <c r="W445" s="8"/>
      <c r="X445" s="8"/>
      <c r="Y445" s="8"/>
      <c r="Z445" s="8"/>
      <c r="AA445" s="8"/>
      <c r="AB445" s="8"/>
      <c r="AC445" s="8"/>
      <c r="AD445" s="8"/>
      <c r="AE445" s="31"/>
      <c r="AF445" s="31"/>
      <c r="AG445" s="31"/>
      <c r="AH445" s="8"/>
      <c r="AI445" s="31"/>
      <c r="AJ445" s="31"/>
      <c r="AK445" s="31"/>
      <c r="AL445" s="8"/>
      <c r="AM445" s="9"/>
      <c r="AN445" s="9"/>
      <c r="AO445" s="9"/>
      <c r="AP445" s="9"/>
      <c r="AQ445" s="9"/>
    </row>
    <row r="446" spans="2:43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9"/>
      <c r="S446" s="9"/>
      <c r="T446" s="9"/>
      <c r="U446" s="9"/>
      <c r="V446" s="9"/>
      <c r="W446" s="8"/>
      <c r="X446" s="8"/>
      <c r="Y446" s="8"/>
      <c r="Z446" s="8"/>
      <c r="AA446" s="8"/>
      <c r="AB446" s="8"/>
      <c r="AC446" s="8"/>
      <c r="AD446" s="8"/>
      <c r="AE446" s="31"/>
      <c r="AF446" s="31"/>
      <c r="AG446" s="31"/>
      <c r="AH446" s="8"/>
      <c r="AI446" s="31"/>
      <c r="AJ446" s="31"/>
      <c r="AK446" s="31"/>
      <c r="AL446" s="8"/>
      <c r="AM446" s="9"/>
      <c r="AN446" s="9"/>
      <c r="AO446" s="9"/>
      <c r="AP446" s="9"/>
      <c r="AQ446" s="9"/>
    </row>
    <row r="447" spans="2:43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9"/>
      <c r="S447" s="9"/>
      <c r="T447" s="9"/>
      <c r="U447" s="9"/>
      <c r="V447" s="9"/>
      <c r="W447" s="8"/>
      <c r="X447" s="8"/>
      <c r="Y447" s="8"/>
      <c r="Z447" s="8"/>
      <c r="AA447" s="8"/>
      <c r="AB447" s="8"/>
      <c r="AC447" s="8"/>
      <c r="AD447" s="8"/>
      <c r="AE447" s="31"/>
      <c r="AF447" s="31"/>
      <c r="AG447" s="31"/>
      <c r="AH447" s="8"/>
      <c r="AI447" s="31"/>
      <c r="AJ447" s="31"/>
      <c r="AK447" s="31"/>
      <c r="AL447" s="8"/>
      <c r="AM447" s="9"/>
      <c r="AN447" s="9"/>
      <c r="AO447" s="9"/>
      <c r="AP447" s="9"/>
      <c r="AQ447" s="9"/>
    </row>
    <row r="448" spans="2:43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9"/>
      <c r="S448" s="9"/>
      <c r="T448" s="9"/>
      <c r="U448" s="9"/>
      <c r="V448" s="9"/>
      <c r="W448" s="8"/>
      <c r="X448" s="8"/>
      <c r="Y448" s="8"/>
      <c r="Z448" s="8"/>
      <c r="AA448" s="8"/>
      <c r="AB448" s="8"/>
      <c r="AC448" s="8"/>
      <c r="AD448" s="8"/>
      <c r="AE448" s="31"/>
      <c r="AF448" s="31"/>
      <c r="AG448" s="31"/>
      <c r="AH448" s="8"/>
      <c r="AI448" s="31"/>
      <c r="AJ448" s="31"/>
      <c r="AK448" s="31"/>
      <c r="AL448" s="8"/>
      <c r="AM448" s="9"/>
      <c r="AN448" s="9"/>
      <c r="AO448" s="9"/>
      <c r="AP448" s="9"/>
      <c r="AQ448" s="9"/>
    </row>
    <row r="449" spans="2:43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9"/>
      <c r="S449" s="9"/>
      <c r="T449" s="9"/>
      <c r="U449" s="9"/>
      <c r="V449" s="9"/>
      <c r="W449" s="8"/>
      <c r="X449" s="8"/>
      <c r="Y449" s="8"/>
      <c r="Z449" s="8"/>
      <c r="AA449" s="8"/>
      <c r="AB449" s="8"/>
      <c r="AC449" s="8"/>
      <c r="AD449" s="8"/>
      <c r="AE449" s="31"/>
      <c r="AF449" s="31"/>
      <c r="AG449" s="31"/>
      <c r="AH449" s="8"/>
      <c r="AI449" s="31"/>
      <c r="AJ449" s="31"/>
      <c r="AK449" s="31"/>
      <c r="AL449" s="8"/>
      <c r="AM449" s="9"/>
      <c r="AN449" s="9"/>
      <c r="AO449" s="9"/>
      <c r="AP449" s="9"/>
      <c r="AQ449" s="9"/>
    </row>
    <row r="450" spans="2:43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9"/>
      <c r="S450" s="9"/>
      <c r="T450" s="9"/>
      <c r="U450" s="9"/>
      <c r="V450" s="9"/>
      <c r="W450" s="8"/>
      <c r="X450" s="8"/>
      <c r="Y450" s="8"/>
      <c r="Z450" s="8"/>
      <c r="AA450" s="8"/>
      <c r="AB450" s="8"/>
      <c r="AC450" s="8"/>
      <c r="AD450" s="8"/>
      <c r="AE450" s="31"/>
      <c r="AF450" s="31"/>
      <c r="AG450" s="31"/>
      <c r="AH450" s="8"/>
      <c r="AI450" s="31"/>
      <c r="AJ450" s="31"/>
      <c r="AK450" s="31"/>
      <c r="AL450" s="8"/>
      <c r="AM450" s="9"/>
      <c r="AN450" s="9"/>
      <c r="AO450" s="9"/>
      <c r="AP450" s="9"/>
      <c r="AQ450" s="9"/>
    </row>
    <row r="451" spans="2:43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9"/>
      <c r="S451" s="9"/>
      <c r="T451" s="9"/>
      <c r="U451" s="9"/>
      <c r="V451" s="9"/>
      <c r="W451" s="8"/>
      <c r="X451" s="8"/>
      <c r="Y451" s="8"/>
      <c r="Z451" s="8"/>
      <c r="AA451" s="8"/>
      <c r="AB451" s="8"/>
      <c r="AC451" s="8"/>
      <c r="AD451" s="8"/>
      <c r="AE451" s="31"/>
      <c r="AF451" s="31"/>
      <c r="AG451" s="31"/>
      <c r="AH451" s="8"/>
      <c r="AI451" s="31"/>
      <c r="AJ451" s="31"/>
      <c r="AK451" s="31"/>
      <c r="AL451" s="8"/>
      <c r="AM451" s="9"/>
      <c r="AN451" s="9"/>
      <c r="AO451" s="9"/>
      <c r="AP451" s="9"/>
      <c r="AQ451" s="9"/>
    </row>
    <row r="452" spans="2:43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9"/>
      <c r="S452" s="9"/>
      <c r="T452" s="9"/>
      <c r="U452" s="9"/>
      <c r="V452" s="9"/>
      <c r="W452" s="8"/>
      <c r="X452" s="8"/>
      <c r="Y452" s="8"/>
      <c r="Z452" s="8"/>
      <c r="AA452" s="8"/>
      <c r="AB452" s="8"/>
      <c r="AC452" s="8"/>
      <c r="AD452" s="8"/>
      <c r="AE452" s="31"/>
      <c r="AF452" s="31"/>
      <c r="AG452" s="31"/>
      <c r="AH452" s="8"/>
      <c r="AI452" s="31"/>
      <c r="AJ452" s="31"/>
      <c r="AK452" s="31"/>
      <c r="AL452" s="8"/>
      <c r="AM452" s="9"/>
      <c r="AN452" s="9"/>
      <c r="AO452" s="9"/>
      <c r="AP452" s="9"/>
      <c r="AQ452" s="9"/>
    </row>
    <row r="453" spans="2:43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9"/>
      <c r="S453" s="9"/>
      <c r="T453" s="9"/>
      <c r="U453" s="9"/>
      <c r="V453" s="9"/>
      <c r="W453" s="8"/>
      <c r="X453" s="8"/>
      <c r="Y453" s="8"/>
      <c r="Z453" s="8"/>
      <c r="AA453" s="8"/>
      <c r="AB453" s="8"/>
      <c r="AC453" s="8"/>
      <c r="AD453" s="8"/>
      <c r="AE453" s="31"/>
      <c r="AF453" s="31"/>
      <c r="AG453" s="31"/>
      <c r="AH453" s="8"/>
      <c r="AI453" s="31"/>
      <c r="AJ453" s="31"/>
      <c r="AK453" s="31"/>
      <c r="AL453" s="8"/>
      <c r="AM453" s="9"/>
      <c r="AN453" s="9"/>
      <c r="AO453" s="9"/>
      <c r="AP453" s="9"/>
      <c r="AQ453" s="9"/>
    </row>
    <row r="454" spans="2:43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9"/>
      <c r="S454" s="9"/>
      <c r="T454" s="9"/>
      <c r="U454" s="9"/>
      <c r="V454" s="9"/>
      <c r="W454" s="8"/>
      <c r="X454" s="8"/>
      <c r="Y454" s="8"/>
      <c r="Z454" s="8"/>
      <c r="AA454" s="8"/>
      <c r="AB454" s="8"/>
      <c r="AC454" s="8"/>
      <c r="AD454" s="8"/>
      <c r="AE454" s="31"/>
      <c r="AF454" s="31"/>
      <c r="AG454" s="31"/>
      <c r="AH454" s="8"/>
      <c r="AI454" s="31"/>
      <c r="AJ454" s="31"/>
      <c r="AK454" s="31"/>
      <c r="AL454" s="8"/>
      <c r="AM454" s="9"/>
      <c r="AN454" s="9"/>
      <c r="AO454" s="9"/>
      <c r="AP454" s="9"/>
      <c r="AQ454" s="9"/>
    </row>
    <row r="455" spans="2:43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9"/>
      <c r="S455" s="9"/>
      <c r="T455" s="9"/>
      <c r="U455" s="9"/>
      <c r="V455" s="9"/>
      <c r="W455" s="8"/>
      <c r="X455" s="8"/>
      <c r="Y455" s="8"/>
      <c r="Z455" s="8"/>
      <c r="AA455" s="8"/>
      <c r="AB455" s="8"/>
      <c r="AC455" s="8"/>
      <c r="AD455" s="8"/>
      <c r="AE455" s="31"/>
      <c r="AF455" s="31"/>
      <c r="AG455" s="31"/>
      <c r="AH455" s="8"/>
      <c r="AI455" s="31"/>
      <c r="AJ455" s="31"/>
      <c r="AK455" s="31"/>
      <c r="AL455" s="8"/>
      <c r="AM455" s="9"/>
      <c r="AN455" s="9"/>
      <c r="AO455" s="9"/>
      <c r="AP455" s="9"/>
      <c r="AQ455" s="9"/>
    </row>
    <row r="456" spans="2:43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9"/>
      <c r="S456" s="9"/>
      <c r="T456" s="9"/>
      <c r="U456" s="9"/>
      <c r="V456" s="9"/>
      <c r="W456" s="8"/>
      <c r="X456" s="8"/>
      <c r="Y456" s="8"/>
      <c r="Z456" s="8"/>
      <c r="AA456" s="8"/>
      <c r="AB456" s="8"/>
      <c r="AC456" s="8"/>
      <c r="AD456" s="8"/>
      <c r="AE456" s="31"/>
      <c r="AF456" s="31"/>
      <c r="AG456" s="31"/>
      <c r="AH456" s="8"/>
      <c r="AI456" s="31"/>
      <c r="AJ456" s="31"/>
      <c r="AK456" s="31"/>
      <c r="AL456" s="8"/>
      <c r="AM456" s="9"/>
      <c r="AN456" s="9"/>
      <c r="AO456" s="9"/>
      <c r="AP456" s="9"/>
      <c r="AQ456" s="9"/>
    </row>
    <row r="457" spans="2:43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9"/>
      <c r="S457" s="9"/>
      <c r="T457" s="9"/>
      <c r="U457" s="9"/>
      <c r="V457" s="9"/>
      <c r="W457" s="8"/>
      <c r="X457" s="8"/>
      <c r="Y457" s="8"/>
      <c r="Z457" s="8"/>
      <c r="AA457" s="8"/>
      <c r="AB457" s="8"/>
      <c r="AC457" s="8"/>
      <c r="AD457" s="8"/>
      <c r="AE457" s="31"/>
      <c r="AF457" s="31"/>
      <c r="AG457" s="31"/>
      <c r="AH457" s="8"/>
      <c r="AI457" s="31"/>
      <c r="AJ457" s="31"/>
      <c r="AK457" s="31"/>
      <c r="AL457" s="8"/>
      <c r="AM457" s="9"/>
      <c r="AN457" s="9"/>
      <c r="AO457" s="9"/>
      <c r="AP457" s="9"/>
      <c r="AQ457" s="9"/>
    </row>
    <row r="458" spans="2:43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9"/>
      <c r="S458" s="9"/>
      <c r="T458" s="9"/>
      <c r="U458" s="9"/>
      <c r="V458" s="9"/>
      <c r="W458" s="8"/>
      <c r="X458" s="8"/>
      <c r="Y458" s="8"/>
      <c r="Z458" s="8"/>
      <c r="AA458" s="8"/>
      <c r="AB458" s="8"/>
      <c r="AC458" s="8"/>
      <c r="AD458" s="8"/>
      <c r="AE458" s="31"/>
      <c r="AF458" s="31"/>
      <c r="AG458" s="31"/>
      <c r="AH458" s="8"/>
      <c r="AI458" s="31"/>
      <c r="AJ458" s="31"/>
      <c r="AK458" s="31"/>
      <c r="AL458" s="8"/>
      <c r="AM458" s="9"/>
      <c r="AN458" s="9"/>
      <c r="AO458" s="9"/>
      <c r="AP458" s="9"/>
      <c r="AQ458" s="9"/>
    </row>
    <row r="459" spans="2:43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9"/>
      <c r="S459" s="9"/>
      <c r="T459" s="9"/>
      <c r="U459" s="9"/>
      <c r="V459" s="9"/>
      <c r="W459" s="8"/>
      <c r="X459" s="8"/>
      <c r="Y459" s="8"/>
      <c r="Z459" s="8"/>
      <c r="AA459" s="8"/>
      <c r="AB459" s="8"/>
      <c r="AC459" s="8"/>
      <c r="AD459" s="8"/>
      <c r="AE459" s="31"/>
      <c r="AF459" s="31"/>
      <c r="AG459" s="31"/>
      <c r="AH459" s="8"/>
      <c r="AI459" s="31"/>
      <c r="AJ459" s="31"/>
      <c r="AK459" s="31"/>
      <c r="AL459" s="8"/>
      <c r="AM459" s="9"/>
      <c r="AN459" s="9"/>
      <c r="AO459" s="9"/>
      <c r="AP459" s="9"/>
      <c r="AQ459" s="9"/>
    </row>
    <row r="460" spans="2:43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9"/>
      <c r="S460" s="9"/>
      <c r="T460" s="9"/>
      <c r="U460" s="9"/>
      <c r="V460" s="9"/>
      <c r="W460" s="8"/>
      <c r="X460" s="8"/>
      <c r="Y460" s="8"/>
      <c r="Z460" s="8"/>
      <c r="AA460" s="8"/>
      <c r="AB460" s="8"/>
      <c r="AC460" s="8"/>
      <c r="AD460" s="8"/>
      <c r="AE460" s="31"/>
      <c r="AF460" s="31"/>
      <c r="AG460" s="31"/>
      <c r="AH460" s="8"/>
      <c r="AI460" s="31"/>
      <c r="AJ460" s="31"/>
      <c r="AK460" s="31"/>
      <c r="AL460" s="8"/>
      <c r="AM460" s="9"/>
      <c r="AN460" s="9"/>
      <c r="AO460" s="9"/>
      <c r="AP460" s="9"/>
      <c r="AQ460" s="9"/>
    </row>
    <row r="461" spans="2:43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9"/>
      <c r="S461" s="9"/>
      <c r="T461" s="9"/>
      <c r="U461" s="9"/>
      <c r="V461" s="9"/>
      <c r="W461" s="8"/>
      <c r="X461" s="8"/>
      <c r="Y461" s="8"/>
      <c r="Z461" s="8"/>
      <c r="AA461" s="8"/>
      <c r="AB461" s="8"/>
      <c r="AC461" s="8"/>
      <c r="AD461" s="8"/>
      <c r="AE461" s="31"/>
      <c r="AF461" s="31"/>
      <c r="AG461" s="31"/>
      <c r="AH461" s="8"/>
      <c r="AI461" s="31"/>
      <c r="AJ461" s="31"/>
      <c r="AK461" s="31"/>
      <c r="AL461" s="8"/>
      <c r="AM461" s="9"/>
      <c r="AN461" s="9"/>
      <c r="AO461" s="9"/>
      <c r="AP461" s="9"/>
      <c r="AQ461" s="9"/>
    </row>
    <row r="462" spans="2:43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9"/>
      <c r="S462" s="9"/>
      <c r="T462" s="9"/>
      <c r="U462" s="9"/>
      <c r="V462" s="9"/>
      <c r="W462" s="8"/>
      <c r="X462" s="8"/>
      <c r="Y462" s="8"/>
      <c r="Z462" s="8"/>
      <c r="AA462" s="8"/>
      <c r="AB462" s="8"/>
      <c r="AC462" s="8"/>
      <c r="AD462" s="8"/>
      <c r="AE462" s="31"/>
      <c r="AF462" s="31"/>
      <c r="AG462" s="31"/>
      <c r="AH462" s="8"/>
      <c r="AI462" s="31"/>
      <c r="AJ462" s="31"/>
      <c r="AK462" s="31"/>
      <c r="AL462" s="8"/>
      <c r="AM462" s="9"/>
      <c r="AN462" s="9"/>
      <c r="AO462" s="9"/>
      <c r="AP462" s="9"/>
      <c r="AQ462" s="9"/>
    </row>
    <row r="463" spans="2:43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9"/>
      <c r="S463" s="9"/>
      <c r="T463" s="9"/>
      <c r="U463" s="9"/>
      <c r="V463" s="9"/>
      <c r="W463" s="8"/>
      <c r="X463" s="8"/>
      <c r="Y463" s="8"/>
      <c r="Z463" s="8"/>
      <c r="AA463" s="8"/>
      <c r="AB463" s="8"/>
      <c r="AC463" s="8"/>
      <c r="AD463" s="8"/>
      <c r="AE463" s="31"/>
      <c r="AF463" s="31"/>
      <c r="AG463" s="31"/>
      <c r="AH463" s="8"/>
      <c r="AI463" s="31"/>
      <c r="AJ463" s="31"/>
      <c r="AK463" s="31"/>
      <c r="AL463" s="8"/>
      <c r="AM463" s="9"/>
      <c r="AN463" s="9"/>
      <c r="AO463" s="9"/>
      <c r="AP463" s="9"/>
      <c r="AQ463" s="9"/>
    </row>
    <row r="464" spans="2:43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9"/>
      <c r="S464" s="9"/>
      <c r="T464" s="9"/>
      <c r="U464" s="9"/>
      <c r="V464" s="9"/>
      <c r="W464" s="8"/>
      <c r="X464" s="8"/>
      <c r="Y464" s="8"/>
      <c r="Z464" s="8"/>
      <c r="AA464" s="8"/>
      <c r="AB464" s="8"/>
      <c r="AC464" s="8"/>
      <c r="AD464" s="8"/>
      <c r="AE464" s="31"/>
      <c r="AF464" s="31"/>
      <c r="AG464" s="31"/>
      <c r="AH464" s="8"/>
      <c r="AI464" s="31"/>
      <c r="AJ464" s="31"/>
      <c r="AK464" s="31"/>
      <c r="AL464" s="8"/>
      <c r="AM464" s="9"/>
      <c r="AN464" s="9"/>
      <c r="AO464" s="9"/>
      <c r="AP464" s="9"/>
      <c r="AQ464" s="9"/>
    </row>
    <row r="465" spans="2:43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9"/>
      <c r="S465" s="9"/>
      <c r="T465" s="9"/>
      <c r="U465" s="9"/>
      <c r="V465" s="9"/>
      <c r="W465" s="8"/>
      <c r="X465" s="8"/>
      <c r="Y465" s="8"/>
      <c r="Z465" s="8"/>
      <c r="AA465" s="8"/>
      <c r="AB465" s="8"/>
      <c r="AC465" s="8"/>
      <c r="AD465" s="8"/>
      <c r="AE465" s="31"/>
      <c r="AF465" s="31"/>
      <c r="AG465" s="31"/>
      <c r="AH465" s="8"/>
      <c r="AI465" s="31"/>
      <c r="AJ465" s="31"/>
      <c r="AK465" s="31"/>
      <c r="AL465" s="8"/>
      <c r="AM465" s="9"/>
      <c r="AN465" s="9"/>
      <c r="AO465" s="9"/>
      <c r="AP465" s="9"/>
      <c r="AQ465" s="9"/>
    </row>
    <row r="466" spans="2:43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9"/>
      <c r="S466" s="9"/>
      <c r="T466" s="9"/>
      <c r="U466" s="9"/>
      <c r="V466" s="9"/>
      <c r="W466" s="8"/>
      <c r="X466" s="8"/>
      <c r="Y466" s="8"/>
      <c r="Z466" s="8"/>
      <c r="AA466" s="8"/>
      <c r="AB466" s="8"/>
      <c r="AC466" s="8"/>
      <c r="AD466" s="8"/>
      <c r="AE466" s="31"/>
      <c r="AF466" s="31"/>
      <c r="AG466" s="31"/>
      <c r="AH466" s="8"/>
      <c r="AI466" s="31"/>
      <c r="AJ466" s="31"/>
      <c r="AK466" s="31"/>
      <c r="AL466" s="8"/>
      <c r="AM466" s="9"/>
      <c r="AN466" s="9"/>
      <c r="AO466" s="9"/>
      <c r="AP466" s="9"/>
      <c r="AQ466" s="9"/>
    </row>
    <row r="467" spans="2:43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9"/>
      <c r="S467" s="9"/>
      <c r="T467" s="9"/>
      <c r="U467" s="9"/>
      <c r="V467" s="9"/>
      <c r="W467" s="8"/>
      <c r="X467" s="8"/>
      <c r="Y467" s="8"/>
      <c r="Z467" s="8"/>
      <c r="AA467" s="8"/>
      <c r="AB467" s="8"/>
      <c r="AC467" s="8"/>
      <c r="AD467" s="8"/>
      <c r="AE467" s="31"/>
      <c r="AF467" s="31"/>
      <c r="AG467" s="31"/>
      <c r="AH467" s="8"/>
      <c r="AI467" s="31"/>
      <c r="AJ467" s="31"/>
      <c r="AK467" s="31"/>
      <c r="AL467" s="8"/>
      <c r="AM467" s="9"/>
      <c r="AN467" s="9"/>
      <c r="AO467" s="9"/>
      <c r="AP467" s="9"/>
      <c r="AQ467" s="9"/>
    </row>
    <row r="468" spans="2:43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9"/>
      <c r="S468" s="9"/>
      <c r="T468" s="9"/>
      <c r="U468" s="9"/>
      <c r="V468" s="9"/>
      <c r="W468" s="8"/>
      <c r="X468" s="8"/>
      <c r="Y468" s="8"/>
      <c r="Z468" s="8"/>
      <c r="AA468" s="8"/>
      <c r="AB468" s="8"/>
      <c r="AC468" s="8"/>
      <c r="AD468" s="8"/>
      <c r="AE468" s="31"/>
      <c r="AF468" s="31"/>
      <c r="AG468" s="31"/>
      <c r="AH468" s="8"/>
      <c r="AI468" s="31"/>
      <c r="AJ468" s="31"/>
      <c r="AK468" s="31"/>
      <c r="AL468" s="8"/>
      <c r="AM468" s="9"/>
      <c r="AN468" s="9"/>
      <c r="AO468" s="9"/>
      <c r="AP468" s="9"/>
      <c r="AQ468" s="9"/>
    </row>
    <row r="469" spans="2:43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9"/>
      <c r="S469" s="9"/>
      <c r="T469" s="9"/>
      <c r="U469" s="9"/>
      <c r="V469" s="9"/>
      <c r="W469" s="8"/>
      <c r="X469" s="8"/>
      <c r="Y469" s="8"/>
      <c r="Z469" s="8"/>
      <c r="AA469" s="8"/>
      <c r="AB469" s="8"/>
      <c r="AC469" s="8"/>
      <c r="AD469" s="8"/>
      <c r="AE469" s="31"/>
      <c r="AF469" s="31"/>
      <c r="AG469" s="31"/>
      <c r="AH469" s="8"/>
      <c r="AI469" s="31"/>
      <c r="AJ469" s="31"/>
      <c r="AK469" s="31"/>
      <c r="AL469" s="8"/>
      <c r="AM469" s="9"/>
      <c r="AN469" s="9"/>
      <c r="AO469" s="9"/>
      <c r="AP469" s="9"/>
      <c r="AQ469" s="9"/>
    </row>
    <row r="470" spans="2:43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9"/>
      <c r="S470" s="9"/>
      <c r="T470" s="9"/>
      <c r="U470" s="9"/>
      <c r="V470" s="9"/>
      <c r="W470" s="8"/>
      <c r="X470" s="8"/>
      <c r="Y470" s="8"/>
      <c r="Z470" s="8"/>
      <c r="AA470" s="8"/>
      <c r="AB470" s="8"/>
      <c r="AC470" s="8"/>
      <c r="AD470" s="8"/>
      <c r="AE470" s="31"/>
      <c r="AF470" s="31"/>
      <c r="AG470" s="31"/>
      <c r="AH470" s="8"/>
      <c r="AI470" s="31"/>
      <c r="AJ470" s="31"/>
      <c r="AK470" s="31"/>
      <c r="AL470" s="8"/>
      <c r="AM470" s="9"/>
      <c r="AN470" s="9"/>
      <c r="AO470" s="9"/>
      <c r="AP470" s="9"/>
      <c r="AQ470" s="9"/>
    </row>
    <row r="471" spans="2:43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9"/>
      <c r="S471" s="9"/>
      <c r="T471" s="9"/>
      <c r="U471" s="9"/>
      <c r="V471" s="9"/>
      <c r="W471" s="8"/>
      <c r="X471" s="8"/>
      <c r="Y471" s="8"/>
      <c r="Z471" s="8"/>
      <c r="AA471" s="8"/>
      <c r="AB471" s="8"/>
      <c r="AC471" s="8"/>
      <c r="AD471" s="8"/>
      <c r="AE471" s="31"/>
      <c r="AF471" s="31"/>
      <c r="AG471" s="31"/>
      <c r="AH471" s="8"/>
      <c r="AI471" s="31"/>
      <c r="AJ471" s="31"/>
      <c r="AK471" s="31"/>
      <c r="AL471" s="8"/>
      <c r="AM471" s="9"/>
      <c r="AN471" s="9"/>
      <c r="AO471" s="9"/>
      <c r="AP471" s="9"/>
      <c r="AQ471" s="9"/>
    </row>
    <row r="472" spans="2:43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9"/>
      <c r="S472" s="9"/>
      <c r="T472" s="9"/>
      <c r="U472" s="9"/>
      <c r="V472" s="9"/>
      <c r="W472" s="8"/>
      <c r="X472" s="8"/>
      <c r="Y472" s="8"/>
      <c r="Z472" s="8"/>
      <c r="AA472" s="8"/>
      <c r="AB472" s="8"/>
      <c r="AC472" s="8"/>
      <c r="AD472" s="8"/>
      <c r="AE472" s="31"/>
      <c r="AF472" s="31"/>
      <c r="AG472" s="31"/>
      <c r="AH472" s="8"/>
      <c r="AI472" s="31"/>
      <c r="AJ472" s="31"/>
      <c r="AK472" s="31"/>
      <c r="AL472" s="8"/>
      <c r="AM472" s="9"/>
      <c r="AN472" s="9"/>
      <c r="AO472" s="9"/>
      <c r="AP472" s="9"/>
      <c r="AQ472" s="9"/>
    </row>
    <row r="473" spans="2:43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9"/>
      <c r="S473" s="9"/>
      <c r="T473" s="9"/>
      <c r="U473" s="9"/>
      <c r="V473" s="9"/>
      <c r="W473" s="8"/>
      <c r="X473" s="8"/>
      <c r="Y473" s="8"/>
      <c r="Z473" s="8"/>
      <c r="AA473" s="8"/>
      <c r="AB473" s="8"/>
      <c r="AC473" s="8"/>
      <c r="AD473" s="8"/>
      <c r="AE473" s="31"/>
      <c r="AF473" s="31"/>
      <c r="AG473" s="31"/>
      <c r="AH473" s="8"/>
      <c r="AI473" s="31"/>
      <c r="AJ473" s="31"/>
      <c r="AK473" s="31"/>
      <c r="AL473" s="8"/>
      <c r="AM473" s="9"/>
      <c r="AN473" s="9"/>
      <c r="AO473" s="9"/>
      <c r="AP473" s="9"/>
      <c r="AQ473" s="9"/>
    </row>
    <row r="474" spans="2:43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9"/>
      <c r="S474" s="9"/>
      <c r="T474" s="9"/>
      <c r="U474" s="9"/>
      <c r="V474" s="9"/>
      <c r="W474" s="8"/>
      <c r="X474" s="8"/>
      <c r="Y474" s="8"/>
      <c r="Z474" s="8"/>
      <c r="AA474" s="8"/>
      <c r="AB474" s="8"/>
      <c r="AC474" s="8"/>
      <c r="AD474" s="8"/>
      <c r="AE474" s="31"/>
      <c r="AF474" s="31"/>
      <c r="AG474" s="31"/>
      <c r="AH474" s="8"/>
      <c r="AI474" s="31"/>
      <c r="AJ474" s="31"/>
      <c r="AK474" s="31"/>
      <c r="AL474" s="8"/>
      <c r="AM474" s="9"/>
      <c r="AN474" s="9"/>
      <c r="AO474" s="9"/>
      <c r="AP474" s="9"/>
      <c r="AQ474" s="9"/>
    </row>
    <row r="475" spans="2:43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9"/>
      <c r="S475" s="9"/>
      <c r="T475" s="9"/>
      <c r="U475" s="9"/>
      <c r="V475" s="9"/>
      <c r="W475" s="8"/>
      <c r="X475" s="8"/>
      <c r="Y475" s="8"/>
      <c r="Z475" s="8"/>
      <c r="AA475" s="8"/>
      <c r="AB475" s="8"/>
      <c r="AC475" s="8"/>
      <c r="AD475" s="8"/>
      <c r="AE475" s="31"/>
      <c r="AF475" s="31"/>
      <c r="AG475" s="31"/>
      <c r="AH475" s="8"/>
      <c r="AI475" s="31"/>
      <c r="AJ475" s="31"/>
      <c r="AK475" s="31"/>
      <c r="AL475" s="8"/>
      <c r="AM475" s="9"/>
      <c r="AN475" s="9"/>
      <c r="AO475" s="9"/>
      <c r="AP475" s="9"/>
      <c r="AQ475" s="9"/>
    </row>
    <row r="476" spans="2:43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9"/>
      <c r="S476" s="9"/>
      <c r="T476" s="9"/>
      <c r="U476" s="9"/>
      <c r="V476" s="9"/>
      <c r="W476" s="8"/>
      <c r="X476" s="8"/>
      <c r="Y476" s="8"/>
      <c r="Z476" s="8"/>
      <c r="AA476" s="8"/>
      <c r="AB476" s="8"/>
      <c r="AC476" s="8"/>
      <c r="AD476" s="8"/>
      <c r="AE476" s="31"/>
      <c r="AF476" s="31"/>
      <c r="AG476" s="31"/>
      <c r="AH476" s="8"/>
      <c r="AI476" s="31"/>
      <c r="AJ476" s="31"/>
      <c r="AK476" s="31"/>
      <c r="AL476" s="8"/>
      <c r="AM476" s="9"/>
      <c r="AN476" s="9"/>
      <c r="AO476" s="9"/>
      <c r="AP476" s="9"/>
      <c r="AQ476" s="9"/>
    </row>
    <row r="477" spans="2:43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9"/>
      <c r="S477" s="9"/>
      <c r="T477" s="9"/>
      <c r="U477" s="9"/>
      <c r="V477" s="9"/>
      <c r="W477" s="8"/>
      <c r="X477" s="8"/>
      <c r="Y477" s="8"/>
      <c r="Z477" s="8"/>
      <c r="AA477" s="8"/>
      <c r="AB477" s="8"/>
      <c r="AC477" s="8"/>
      <c r="AD477" s="8"/>
      <c r="AE477" s="31"/>
      <c r="AF477" s="31"/>
      <c r="AG477" s="31"/>
      <c r="AH477" s="8"/>
      <c r="AI477" s="31"/>
      <c r="AJ477" s="31"/>
      <c r="AK477" s="31"/>
      <c r="AL477" s="8"/>
      <c r="AM477" s="9"/>
      <c r="AN477" s="9"/>
      <c r="AO477" s="9"/>
      <c r="AP477" s="9"/>
      <c r="AQ477" s="9"/>
    </row>
    <row r="478" spans="2:43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9"/>
      <c r="S478" s="9"/>
      <c r="T478" s="9"/>
      <c r="U478" s="9"/>
      <c r="V478" s="9"/>
      <c r="W478" s="8"/>
      <c r="X478" s="8"/>
      <c r="Y478" s="8"/>
      <c r="Z478" s="8"/>
      <c r="AA478" s="8"/>
      <c r="AB478" s="8"/>
      <c r="AC478" s="8"/>
      <c r="AD478" s="8"/>
      <c r="AE478" s="31"/>
      <c r="AF478" s="31"/>
      <c r="AG478" s="31"/>
      <c r="AH478" s="8"/>
      <c r="AI478" s="31"/>
      <c r="AJ478" s="31"/>
      <c r="AK478" s="31"/>
      <c r="AL478" s="8"/>
      <c r="AM478" s="9"/>
      <c r="AN478" s="9"/>
      <c r="AO478" s="9"/>
      <c r="AP478" s="9"/>
      <c r="AQ478" s="9"/>
    </row>
    <row r="479" spans="2:43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9"/>
      <c r="S479" s="9"/>
      <c r="T479" s="9"/>
      <c r="U479" s="9"/>
      <c r="V479" s="9"/>
      <c r="W479" s="8"/>
      <c r="X479" s="8"/>
      <c r="Y479" s="8"/>
      <c r="Z479" s="8"/>
      <c r="AA479" s="8"/>
      <c r="AB479" s="8"/>
      <c r="AC479" s="8"/>
      <c r="AD479" s="8"/>
      <c r="AE479" s="31"/>
      <c r="AF479" s="31"/>
      <c r="AG479" s="31"/>
      <c r="AH479" s="8"/>
      <c r="AI479" s="31"/>
      <c r="AJ479" s="31"/>
      <c r="AK479" s="31"/>
      <c r="AL479" s="8"/>
      <c r="AM479" s="9"/>
      <c r="AN479" s="9"/>
      <c r="AO479" s="9"/>
      <c r="AP479" s="9"/>
      <c r="AQ479" s="9"/>
    </row>
    <row r="480" spans="2:43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9"/>
      <c r="S480" s="9"/>
      <c r="T480" s="9"/>
      <c r="U480" s="9"/>
      <c r="V480" s="9"/>
      <c r="W480" s="8"/>
      <c r="X480" s="8"/>
      <c r="Y480" s="8"/>
      <c r="Z480" s="8"/>
      <c r="AA480" s="8"/>
      <c r="AB480" s="8"/>
      <c r="AC480" s="8"/>
      <c r="AD480" s="8"/>
      <c r="AE480" s="31"/>
      <c r="AF480" s="31"/>
      <c r="AG480" s="31"/>
      <c r="AH480" s="8"/>
      <c r="AI480" s="31"/>
      <c r="AJ480" s="31"/>
      <c r="AK480" s="31"/>
      <c r="AL480" s="8"/>
      <c r="AM480" s="9"/>
      <c r="AN480" s="9"/>
      <c r="AO480" s="9"/>
      <c r="AP480" s="9"/>
      <c r="AQ480" s="9"/>
    </row>
    <row r="481" spans="2:43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9"/>
      <c r="S481" s="9"/>
      <c r="T481" s="9"/>
      <c r="U481" s="9"/>
      <c r="V481" s="9"/>
      <c r="W481" s="8"/>
      <c r="X481" s="8"/>
      <c r="Y481" s="8"/>
      <c r="Z481" s="8"/>
      <c r="AA481" s="8"/>
      <c r="AB481" s="8"/>
      <c r="AC481" s="8"/>
      <c r="AD481" s="8"/>
      <c r="AE481" s="31"/>
      <c r="AF481" s="31"/>
      <c r="AG481" s="31"/>
      <c r="AH481" s="8"/>
      <c r="AI481" s="31"/>
      <c r="AJ481" s="31"/>
      <c r="AK481" s="31"/>
      <c r="AL481" s="8"/>
      <c r="AM481" s="9"/>
      <c r="AN481" s="9"/>
      <c r="AO481" s="9"/>
      <c r="AP481" s="9"/>
      <c r="AQ481" s="9"/>
    </row>
    <row r="482" spans="2:43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9"/>
      <c r="S482" s="9"/>
      <c r="T482" s="9"/>
      <c r="U482" s="9"/>
      <c r="V482" s="9"/>
      <c r="W482" s="8"/>
      <c r="X482" s="8"/>
      <c r="Y482" s="8"/>
      <c r="Z482" s="8"/>
      <c r="AA482" s="8"/>
      <c r="AB482" s="8"/>
      <c r="AC482" s="8"/>
      <c r="AD482" s="8"/>
      <c r="AE482" s="31"/>
      <c r="AF482" s="31"/>
      <c r="AG482" s="31"/>
      <c r="AH482" s="8"/>
      <c r="AI482" s="31"/>
      <c r="AJ482" s="31"/>
      <c r="AK482" s="31"/>
      <c r="AL482" s="8"/>
      <c r="AM482" s="9"/>
      <c r="AN482" s="9"/>
      <c r="AO482" s="9"/>
      <c r="AP482" s="9"/>
      <c r="AQ482" s="9"/>
    </row>
    <row r="483" spans="2:43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9"/>
      <c r="S483" s="9"/>
      <c r="T483" s="9"/>
      <c r="U483" s="9"/>
      <c r="V483" s="9"/>
      <c r="W483" s="8"/>
      <c r="X483" s="8"/>
      <c r="Y483" s="8"/>
      <c r="Z483" s="8"/>
      <c r="AA483" s="8"/>
      <c r="AB483" s="8"/>
      <c r="AC483" s="8"/>
      <c r="AD483" s="8"/>
      <c r="AE483" s="31"/>
      <c r="AF483" s="31"/>
      <c r="AG483" s="31"/>
      <c r="AH483" s="8"/>
      <c r="AI483" s="31"/>
      <c r="AJ483" s="31"/>
      <c r="AK483" s="31"/>
      <c r="AL483" s="8"/>
      <c r="AM483" s="9"/>
      <c r="AN483" s="9"/>
      <c r="AO483" s="9"/>
      <c r="AP483" s="9"/>
      <c r="AQ483" s="9"/>
    </row>
    <row r="484" spans="2:43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9"/>
      <c r="S484" s="9"/>
      <c r="T484" s="9"/>
      <c r="U484" s="9"/>
      <c r="V484" s="9"/>
      <c r="W484" s="8"/>
      <c r="X484" s="8"/>
      <c r="Y484" s="8"/>
      <c r="Z484" s="8"/>
      <c r="AA484" s="8"/>
      <c r="AB484" s="8"/>
      <c r="AC484" s="8"/>
      <c r="AD484" s="8"/>
      <c r="AE484" s="31"/>
      <c r="AF484" s="31"/>
      <c r="AG484" s="31"/>
      <c r="AH484" s="8"/>
      <c r="AI484" s="31"/>
      <c r="AJ484" s="31"/>
      <c r="AK484" s="31"/>
      <c r="AL484" s="8"/>
      <c r="AM484" s="9"/>
      <c r="AN484" s="9"/>
      <c r="AO484" s="9"/>
      <c r="AP484" s="9"/>
      <c r="AQ484" s="9"/>
    </row>
    <row r="485" spans="2:43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9"/>
      <c r="S485" s="9"/>
      <c r="T485" s="9"/>
      <c r="U485" s="9"/>
      <c r="V485" s="9"/>
      <c r="W485" s="8"/>
      <c r="X485" s="8"/>
      <c r="Y485" s="8"/>
      <c r="Z485" s="8"/>
      <c r="AA485" s="8"/>
      <c r="AB485" s="8"/>
      <c r="AC485" s="8"/>
      <c r="AD485" s="8"/>
      <c r="AE485" s="31"/>
      <c r="AF485" s="31"/>
      <c r="AG485" s="31"/>
      <c r="AH485" s="8"/>
      <c r="AI485" s="31"/>
      <c r="AJ485" s="31"/>
      <c r="AK485" s="31"/>
      <c r="AL485" s="8"/>
      <c r="AM485" s="9"/>
      <c r="AN485" s="9"/>
      <c r="AO485" s="9"/>
      <c r="AP485" s="9"/>
      <c r="AQ485" s="9"/>
    </row>
    <row r="486" spans="2:43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9"/>
      <c r="S486" s="9"/>
      <c r="T486" s="9"/>
      <c r="U486" s="9"/>
      <c r="V486" s="9"/>
      <c r="W486" s="8"/>
      <c r="X486" s="8"/>
      <c r="Y486" s="8"/>
      <c r="Z486" s="8"/>
      <c r="AA486" s="8"/>
      <c r="AB486" s="8"/>
      <c r="AC486" s="8"/>
      <c r="AD486" s="8"/>
      <c r="AE486" s="31"/>
      <c r="AF486" s="31"/>
      <c r="AG486" s="31"/>
      <c r="AH486" s="8"/>
      <c r="AI486" s="31"/>
      <c r="AJ486" s="31"/>
      <c r="AK486" s="31"/>
      <c r="AL486" s="8"/>
      <c r="AM486" s="9"/>
      <c r="AN486" s="9"/>
      <c r="AO486" s="9"/>
      <c r="AP486" s="9"/>
      <c r="AQ486" s="9"/>
    </row>
    <row r="487" spans="2:43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9"/>
      <c r="S487" s="9"/>
      <c r="T487" s="9"/>
      <c r="U487" s="9"/>
      <c r="V487" s="9"/>
      <c r="W487" s="8"/>
      <c r="X487" s="8"/>
      <c r="Y487" s="8"/>
      <c r="Z487" s="8"/>
      <c r="AA487" s="8"/>
      <c r="AB487" s="8"/>
      <c r="AC487" s="8"/>
      <c r="AD487" s="8"/>
      <c r="AE487" s="31"/>
      <c r="AF487" s="31"/>
      <c r="AG487" s="31"/>
      <c r="AH487" s="8"/>
      <c r="AI487" s="31"/>
      <c r="AJ487" s="31"/>
      <c r="AK487" s="31"/>
      <c r="AL487" s="8"/>
      <c r="AM487" s="9"/>
      <c r="AN487" s="9"/>
      <c r="AO487" s="9"/>
      <c r="AP487" s="9"/>
      <c r="AQ487" s="9"/>
    </row>
    <row r="488" spans="2:43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9"/>
      <c r="S488" s="9"/>
      <c r="T488" s="9"/>
      <c r="U488" s="9"/>
      <c r="V488" s="9"/>
      <c r="W488" s="8"/>
      <c r="X488" s="8"/>
      <c r="Y488" s="8"/>
      <c r="Z488" s="8"/>
      <c r="AA488" s="8"/>
      <c r="AB488" s="8"/>
      <c r="AC488" s="8"/>
      <c r="AD488" s="8"/>
      <c r="AE488" s="31"/>
      <c r="AF488" s="31"/>
      <c r="AG488" s="31"/>
      <c r="AH488" s="8"/>
      <c r="AI488" s="31"/>
      <c r="AJ488" s="31"/>
      <c r="AK488" s="31"/>
      <c r="AL488" s="8"/>
      <c r="AM488" s="9"/>
      <c r="AN488" s="9"/>
      <c r="AO488" s="9"/>
      <c r="AP488" s="9"/>
      <c r="AQ488" s="9"/>
    </row>
    <row r="489" spans="2:43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9"/>
      <c r="S489" s="9"/>
      <c r="T489" s="9"/>
      <c r="U489" s="9"/>
      <c r="V489" s="9"/>
      <c r="W489" s="8"/>
      <c r="X489" s="8"/>
      <c r="Y489" s="8"/>
      <c r="Z489" s="8"/>
      <c r="AA489" s="8"/>
      <c r="AB489" s="8"/>
      <c r="AC489" s="8"/>
      <c r="AD489" s="8"/>
      <c r="AE489" s="31"/>
      <c r="AF489" s="31"/>
      <c r="AG489" s="31"/>
      <c r="AH489" s="8"/>
      <c r="AI489" s="31"/>
      <c r="AJ489" s="31"/>
      <c r="AK489" s="31"/>
      <c r="AL489" s="8"/>
      <c r="AM489" s="9"/>
      <c r="AN489" s="9"/>
      <c r="AO489" s="9"/>
      <c r="AP489" s="9"/>
      <c r="AQ489" s="9"/>
    </row>
    <row r="490" spans="2:43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9"/>
      <c r="S490" s="9"/>
      <c r="T490" s="9"/>
      <c r="U490" s="9"/>
      <c r="V490" s="9"/>
      <c r="W490" s="8"/>
      <c r="X490" s="8"/>
      <c r="Y490" s="8"/>
      <c r="Z490" s="8"/>
      <c r="AA490" s="8"/>
      <c r="AB490" s="8"/>
      <c r="AC490" s="8"/>
      <c r="AD490" s="8"/>
      <c r="AE490" s="31"/>
      <c r="AF490" s="31"/>
      <c r="AG490" s="31"/>
      <c r="AH490" s="8"/>
      <c r="AI490" s="31"/>
      <c r="AJ490" s="31"/>
      <c r="AK490" s="31"/>
      <c r="AL490" s="8"/>
      <c r="AM490" s="9"/>
      <c r="AN490" s="9"/>
      <c r="AO490" s="9"/>
      <c r="AP490" s="9"/>
      <c r="AQ490" s="9"/>
    </row>
    <row r="491" spans="2:43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9"/>
      <c r="S491" s="9"/>
      <c r="T491" s="9"/>
      <c r="U491" s="9"/>
      <c r="V491" s="9"/>
      <c r="W491" s="8"/>
      <c r="X491" s="8"/>
      <c r="Y491" s="8"/>
      <c r="Z491" s="8"/>
      <c r="AA491" s="8"/>
      <c r="AB491" s="8"/>
      <c r="AC491" s="8"/>
      <c r="AD491" s="8"/>
      <c r="AE491" s="31"/>
      <c r="AF491" s="31"/>
      <c r="AG491" s="31"/>
      <c r="AH491" s="8"/>
      <c r="AI491" s="31"/>
      <c r="AJ491" s="31"/>
      <c r="AK491" s="31"/>
      <c r="AL491" s="8"/>
      <c r="AM491" s="9"/>
      <c r="AN491" s="9"/>
      <c r="AO491" s="9"/>
      <c r="AP491" s="9"/>
      <c r="AQ491" s="9"/>
    </row>
    <row r="492" spans="2:43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9"/>
      <c r="S492" s="9"/>
      <c r="T492" s="9"/>
      <c r="U492" s="9"/>
      <c r="V492" s="9"/>
      <c r="W492" s="8"/>
      <c r="X492" s="8"/>
      <c r="Y492" s="8"/>
      <c r="Z492" s="8"/>
      <c r="AA492" s="8"/>
      <c r="AB492" s="8"/>
      <c r="AC492" s="8"/>
      <c r="AD492" s="8"/>
      <c r="AE492" s="31"/>
      <c r="AF492" s="31"/>
      <c r="AG492" s="31"/>
      <c r="AH492" s="8"/>
      <c r="AI492" s="31"/>
      <c r="AJ492" s="31"/>
      <c r="AK492" s="31"/>
      <c r="AL492" s="8"/>
      <c r="AM492" s="9"/>
      <c r="AN492" s="9"/>
      <c r="AO492" s="9"/>
      <c r="AP492" s="9"/>
      <c r="AQ492" s="9"/>
    </row>
    <row r="493" spans="2:43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9"/>
      <c r="S493" s="9"/>
      <c r="T493" s="9"/>
      <c r="U493" s="9"/>
      <c r="V493" s="9"/>
      <c r="W493" s="8"/>
      <c r="X493" s="8"/>
      <c r="Y493" s="8"/>
      <c r="Z493" s="8"/>
      <c r="AA493" s="8"/>
      <c r="AB493" s="8"/>
      <c r="AC493" s="8"/>
      <c r="AD493" s="8"/>
      <c r="AE493" s="31"/>
      <c r="AF493" s="31"/>
      <c r="AG493" s="31"/>
      <c r="AH493" s="8"/>
      <c r="AI493" s="31"/>
      <c r="AJ493" s="31"/>
      <c r="AK493" s="31"/>
      <c r="AL493" s="8"/>
      <c r="AM493" s="9"/>
      <c r="AN493" s="9"/>
      <c r="AO493" s="9"/>
      <c r="AP493" s="9"/>
      <c r="AQ493" s="9"/>
    </row>
    <row r="494" spans="2:43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9"/>
      <c r="S494" s="9"/>
      <c r="T494" s="9"/>
      <c r="U494" s="9"/>
      <c r="V494" s="9"/>
      <c r="W494" s="8"/>
      <c r="X494" s="8"/>
      <c r="Y494" s="8"/>
      <c r="Z494" s="8"/>
      <c r="AA494" s="8"/>
      <c r="AB494" s="8"/>
      <c r="AC494" s="8"/>
      <c r="AD494" s="8"/>
      <c r="AE494" s="31"/>
      <c r="AF494" s="31"/>
      <c r="AG494" s="31"/>
      <c r="AH494" s="8"/>
      <c r="AI494" s="31"/>
      <c r="AJ494" s="31"/>
      <c r="AK494" s="31"/>
      <c r="AL494" s="8"/>
      <c r="AM494" s="9"/>
      <c r="AN494" s="9"/>
      <c r="AO494" s="9"/>
      <c r="AP494" s="9"/>
      <c r="AQ494" s="9"/>
    </row>
    <row r="495" spans="2:43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9"/>
      <c r="S495" s="9"/>
      <c r="T495" s="9"/>
      <c r="U495" s="9"/>
      <c r="V495" s="9"/>
      <c r="W495" s="8"/>
      <c r="X495" s="8"/>
      <c r="Y495" s="8"/>
      <c r="Z495" s="8"/>
      <c r="AA495" s="8"/>
      <c r="AB495" s="8"/>
      <c r="AC495" s="8"/>
      <c r="AD495" s="8"/>
      <c r="AE495" s="31"/>
      <c r="AF495" s="31"/>
      <c r="AG495" s="31"/>
      <c r="AH495" s="8"/>
      <c r="AI495" s="31"/>
      <c r="AJ495" s="31"/>
      <c r="AK495" s="31"/>
      <c r="AL495" s="8"/>
      <c r="AM495" s="9"/>
      <c r="AN495" s="9"/>
      <c r="AO495" s="9"/>
      <c r="AP495" s="9"/>
      <c r="AQ495" s="9"/>
    </row>
    <row r="496" spans="2:43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9"/>
      <c r="S496" s="9"/>
      <c r="T496" s="9"/>
      <c r="U496" s="9"/>
      <c r="V496" s="9"/>
      <c r="W496" s="8"/>
      <c r="X496" s="8"/>
      <c r="Y496" s="8"/>
      <c r="Z496" s="8"/>
      <c r="AA496" s="8"/>
      <c r="AB496" s="8"/>
      <c r="AC496" s="8"/>
      <c r="AD496" s="8"/>
      <c r="AE496" s="31"/>
      <c r="AF496" s="31"/>
      <c r="AG496" s="31"/>
      <c r="AH496" s="8"/>
      <c r="AI496" s="31"/>
      <c r="AJ496" s="31"/>
      <c r="AK496" s="31"/>
      <c r="AL496" s="8"/>
      <c r="AM496" s="9"/>
      <c r="AN496" s="9"/>
      <c r="AO496" s="9"/>
      <c r="AP496" s="9"/>
      <c r="AQ496" s="9"/>
    </row>
    <row r="497" spans="2:43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9"/>
      <c r="S497" s="9"/>
      <c r="T497" s="9"/>
      <c r="U497" s="9"/>
      <c r="V497" s="9"/>
      <c r="W497" s="8"/>
      <c r="X497" s="8"/>
      <c r="Y497" s="8"/>
      <c r="Z497" s="8"/>
      <c r="AA497" s="8"/>
      <c r="AB497" s="8"/>
      <c r="AC497" s="8"/>
      <c r="AD497" s="8"/>
      <c r="AE497" s="31"/>
      <c r="AF497" s="31"/>
      <c r="AG497" s="31"/>
      <c r="AH497" s="8"/>
      <c r="AI497" s="31"/>
      <c r="AJ497" s="31"/>
      <c r="AK497" s="31"/>
      <c r="AL497" s="8"/>
      <c r="AM497" s="9"/>
      <c r="AN497" s="9"/>
      <c r="AO497" s="9"/>
      <c r="AP497" s="9"/>
      <c r="AQ497" s="9"/>
    </row>
    <row r="498" spans="2:43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9"/>
      <c r="S498" s="9"/>
      <c r="T498" s="9"/>
      <c r="U498" s="9"/>
      <c r="V498" s="9"/>
      <c r="W498" s="8"/>
      <c r="X498" s="8"/>
      <c r="Y498" s="8"/>
      <c r="Z498" s="8"/>
      <c r="AA498" s="8"/>
      <c r="AB498" s="8"/>
      <c r="AC498" s="8"/>
      <c r="AD498" s="8"/>
      <c r="AE498" s="31"/>
      <c r="AF498" s="31"/>
      <c r="AG498" s="31"/>
      <c r="AH498" s="8"/>
      <c r="AI498" s="31"/>
      <c r="AJ498" s="31"/>
      <c r="AK498" s="31"/>
      <c r="AL498" s="8"/>
      <c r="AM498" s="9"/>
      <c r="AN498" s="9"/>
      <c r="AO498" s="9"/>
      <c r="AP498" s="9"/>
      <c r="AQ498" s="9"/>
    </row>
    <row r="499" spans="2:43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9"/>
      <c r="S499" s="9"/>
      <c r="T499" s="9"/>
      <c r="U499" s="9"/>
      <c r="V499" s="9"/>
      <c r="W499" s="8"/>
      <c r="X499" s="8"/>
      <c r="Y499" s="8"/>
      <c r="Z499" s="8"/>
      <c r="AA499" s="8"/>
      <c r="AB499" s="8"/>
      <c r="AC499" s="8"/>
      <c r="AD499" s="8"/>
      <c r="AE499" s="31"/>
      <c r="AF499" s="31"/>
      <c r="AG499" s="31"/>
      <c r="AH499" s="8"/>
      <c r="AI499" s="31"/>
      <c r="AJ499" s="31"/>
      <c r="AK499" s="31"/>
      <c r="AL499" s="8"/>
      <c r="AM499" s="9"/>
      <c r="AN499" s="9"/>
      <c r="AO499" s="9"/>
      <c r="AP499" s="9"/>
      <c r="AQ499" s="9"/>
    </row>
    <row r="500" spans="2:43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9"/>
      <c r="S500" s="9"/>
      <c r="T500" s="9"/>
      <c r="U500" s="9"/>
      <c r="V500" s="9"/>
      <c r="W500" s="8"/>
      <c r="X500" s="8"/>
      <c r="Y500" s="8"/>
      <c r="Z500" s="8"/>
      <c r="AA500" s="8"/>
      <c r="AB500" s="8"/>
      <c r="AC500" s="8"/>
      <c r="AD500" s="8"/>
      <c r="AE500" s="31"/>
      <c r="AF500" s="31"/>
      <c r="AG500" s="31"/>
      <c r="AH500" s="8"/>
      <c r="AI500" s="31"/>
      <c r="AJ500" s="31"/>
      <c r="AK500" s="31"/>
      <c r="AL500" s="8"/>
      <c r="AM500" s="9"/>
      <c r="AN500" s="9"/>
      <c r="AO500" s="9"/>
      <c r="AP500" s="9"/>
      <c r="AQ500" s="9"/>
    </row>
    <row r="501" spans="2:43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9"/>
      <c r="S501" s="9"/>
      <c r="T501" s="9"/>
      <c r="U501" s="9"/>
      <c r="V501" s="9"/>
      <c r="W501" s="8"/>
      <c r="X501" s="8"/>
      <c r="Y501" s="8"/>
      <c r="Z501" s="8"/>
      <c r="AA501" s="8"/>
      <c r="AB501" s="8"/>
      <c r="AC501" s="8"/>
      <c r="AD501" s="8"/>
      <c r="AE501" s="31"/>
      <c r="AF501" s="31"/>
      <c r="AG501" s="31"/>
      <c r="AH501" s="8"/>
      <c r="AI501" s="31"/>
      <c r="AJ501" s="31"/>
      <c r="AK501" s="31"/>
      <c r="AL501" s="8"/>
      <c r="AM501" s="9"/>
      <c r="AN501" s="9"/>
      <c r="AO501" s="9"/>
      <c r="AP501" s="9"/>
      <c r="AQ501" s="9"/>
    </row>
    <row r="502" spans="2:43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9"/>
      <c r="S502" s="9"/>
      <c r="T502" s="9"/>
      <c r="U502" s="9"/>
      <c r="V502" s="9"/>
      <c r="W502" s="8"/>
      <c r="X502" s="8"/>
      <c r="Y502" s="8"/>
      <c r="Z502" s="8"/>
      <c r="AA502" s="8"/>
      <c r="AB502" s="8"/>
      <c r="AC502" s="8"/>
      <c r="AD502" s="8"/>
      <c r="AE502" s="31"/>
      <c r="AF502" s="31"/>
      <c r="AG502" s="31"/>
      <c r="AH502" s="8"/>
      <c r="AI502" s="31"/>
      <c r="AJ502" s="31"/>
      <c r="AK502" s="31"/>
      <c r="AL502" s="8"/>
      <c r="AM502" s="9"/>
      <c r="AN502" s="9"/>
      <c r="AO502" s="9"/>
      <c r="AP502" s="9"/>
      <c r="AQ502" s="9"/>
    </row>
    <row r="503" spans="2:43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9"/>
      <c r="S503" s="9"/>
      <c r="T503" s="9"/>
      <c r="U503" s="9"/>
      <c r="V503" s="9"/>
      <c r="W503" s="8"/>
      <c r="X503" s="8"/>
      <c r="Y503" s="8"/>
      <c r="Z503" s="8"/>
      <c r="AA503" s="8"/>
      <c r="AB503" s="8"/>
      <c r="AC503" s="8"/>
      <c r="AD503" s="8"/>
      <c r="AE503" s="31"/>
      <c r="AF503" s="31"/>
      <c r="AG503" s="31"/>
      <c r="AH503" s="8"/>
      <c r="AI503" s="31"/>
      <c r="AJ503" s="31"/>
      <c r="AK503" s="31"/>
      <c r="AL503" s="8"/>
      <c r="AM503" s="9"/>
      <c r="AN503" s="9"/>
      <c r="AO503" s="9"/>
      <c r="AP503" s="9"/>
      <c r="AQ503" s="9"/>
    </row>
    <row r="504" spans="2:43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9"/>
      <c r="S504" s="9"/>
      <c r="T504" s="9"/>
      <c r="U504" s="9"/>
      <c r="V504" s="9"/>
      <c r="W504" s="8"/>
      <c r="X504" s="8"/>
      <c r="Y504" s="8"/>
      <c r="Z504" s="8"/>
      <c r="AA504" s="8"/>
      <c r="AB504" s="8"/>
      <c r="AC504" s="8"/>
      <c r="AD504" s="8"/>
      <c r="AE504" s="31"/>
      <c r="AF504" s="31"/>
      <c r="AG504" s="31"/>
      <c r="AH504" s="8"/>
      <c r="AI504" s="31"/>
      <c r="AJ504" s="31"/>
      <c r="AK504" s="31"/>
      <c r="AL504" s="8"/>
      <c r="AM504" s="9"/>
      <c r="AN504" s="9"/>
      <c r="AO504" s="9"/>
      <c r="AP504" s="9"/>
      <c r="AQ504" s="9"/>
    </row>
    <row r="505" spans="2:43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9"/>
      <c r="S505" s="9"/>
      <c r="T505" s="9"/>
      <c r="U505" s="9"/>
      <c r="V505" s="9"/>
      <c r="W505" s="8"/>
      <c r="X505" s="8"/>
      <c r="Y505" s="8"/>
      <c r="Z505" s="8"/>
      <c r="AA505" s="8"/>
      <c r="AB505" s="8"/>
      <c r="AC505" s="8"/>
      <c r="AD505" s="8"/>
      <c r="AE505" s="31"/>
      <c r="AF505" s="31"/>
      <c r="AG505" s="31"/>
      <c r="AH505" s="8"/>
      <c r="AI505" s="31"/>
      <c r="AJ505" s="31"/>
      <c r="AK505" s="31"/>
      <c r="AL505" s="8"/>
      <c r="AM505" s="9"/>
      <c r="AN505" s="9"/>
      <c r="AO505" s="9"/>
      <c r="AP505" s="9"/>
      <c r="AQ505" s="9"/>
    </row>
    <row r="506" spans="2:43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9"/>
      <c r="S506" s="9"/>
      <c r="T506" s="9"/>
      <c r="U506" s="9"/>
      <c r="V506" s="9"/>
      <c r="W506" s="8"/>
      <c r="X506" s="8"/>
      <c r="Y506" s="8"/>
      <c r="Z506" s="8"/>
      <c r="AA506" s="8"/>
      <c r="AB506" s="8"/>
      <c r="AC506" s="8"/>
      <c r="AD506" s="8"/>
      <c r="AE506" s="31"/>
      <c r="AF506" s="31"/>
      <c r="AG506" s="31"/>
      <c r="AH506" s="8"/>
      <c r="AI506" s="31"/>
      <c r="AJ506" s="31"/>
      <c r="AK506" s="31"/>
      <c r="AL506" s="8"/>
      <c r="AM506" s="9"/>
      <c r="AN506" s="9"/>
      <c r="AO506" s="9"/>
      <c r="AP506" s="9"/>
      <c r="AQ506" s="9"/>
    </row>
    <row r="507" spans="2:43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9"/>
      <c r="S507" s="9"/>
      <c r="T507" s="9"/>
      <c r="U507" s="9"/>
      <c r="V507" s="9"/>
      <c r="W507" s="8"/>
      <c r="X507" s="8"/>
      <c r="Y507" s="8"/>
      <c r="Z507" s="8"/>
      <c r="AA507" s="8"/>
      <c r="AB507" s="8"/>
      <c r="AC507" s="8"/>
      <c r="AD507" s="8"/>
      <c r="AE507" s="31"/>
      <c r="AF507" s="31"/>
      <c r="AG507" s="31"/>
      <c r="AH507" s="8"/>
      <c r="AI507" s="31"/>
      <c r="AJ507" s="31"/>
      <c r="AK507" s="31"/>
      <c r="AL507" s="8"/>
      <c r="AM507" s="9"/>
      <c r="AN507" s="9"/>
      <c r="AO507" s="9"/>
      <c r="AP507" s="9"/>
      <c r="AQ507" s="9"/>
    </row>
    <row r="508" spans="2:43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9"/>
      <c r="S508" s="9"/>
      <c r="T508" s="9"/>
      <c r="U508" s="9"/>
      <c r="V508" s="9"/>
      <c r="W508" s="8"/>
      <c r="X508" s="8"/>
      <c r="Y508" s="8"/>
      <c r="Z508" s="8"/>
      <c r="AA508" s="8"/>
      <c r="AB508" s="8"/>
      <c r="AC508" s="8"/>
      <c r="AD508" s="8"/>
      <c r="AE508" s="31"/>
      <c r="AF508" s="31"/>
      <c r="AG508" s="31"/>
      <c r="AH508" s="8"/>
      <c r="AI508" s="31"/>
      <c r="AJ508" s="31"/>
      <c r="AK508" s="31"/>
      <c r="AL508" s="8"/>
      <c r="AM508" s="9"/>
      <c r="AN508" s="9"/>
      <c r="AO508" s="9"/>
      <c r="AP508" s="9"/>
      <c r="AQ508" s="9"/>
    </row>
    <row r="509" spans="2:43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9"/>
      <c r="S509" s="9"/>
      <c r="T509" s="9"/>
      <c r="U509" s="9"/>
      <c r="V509" s="9"/>
      <c r="W509" s="8"/>
      <c r="X509" s="8"/>
      <c r="Y509" s="8"/>
      <c r="Z509" s="8"/>
      <c r="AA509" s="8"/>
      <c r="AB509" s="8"/>
      <c r="AC509" s="8"/>
      <c r="AD509" s="8"/>
      <c r="AE509" s="31"/>
      <c r="AF509" s="31"/>
      <c r="AG509" s="31"/>
      <c r="AH509" s="8"/>
      <c r="AI509" s="31"/>
      <c r="AJ509" s="31"/>
      <c r="AK509" s="31"/>
      <c r="AL509" s="8"/>
      <c r="AM509" s="9"/>
      <c r="AN509" s="9"/>
      <c r="AO509" s="9"/>
      <c r="AP509" s="9"/>
      <c r="AQ509" s="9"/>
    </row>
    <row r="510" spans="2:43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9"/>
      <c r="S510" s="9"/>
      <c r="T510" s="9"/>
      <c r="U510" s="9"/>
      <c r="V510" s="9"/>
      <c r="W510" s="8"/>
      <c r="X510" s="8"/>
      <c r="Y510" s="8"/>
      <c r="Z510" s="8"/>
      <c r="AA510" s="8"/>
      <c r="AB510" s="8"/>
      <c r="AC510" s="8"/>
      <c r="AD510" s="8"/>
      <c r="AE510" s="31"/>
      <c r="AF510" s="31"/>
      <c r="AG510" s="31"/>
      <c r="AH510" s="8"/>
      <c r="AI510" s="31"/>
      <c r="AJ510" s="31"/>
      <c r="AK510" s="31"/>
      <c r="AL510" s="8"/>
      <c r="AM510" s="9"/>
      <c r="AN510" s="9"/>
      <c r="AO510" s="9"/>
      <c r="AP510" s="9"/>
      <c r="AQ510" s="9"/>
    </row>
    <row r="511" spans="2:43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9"/>
      <c r="S511" s="9"/>
      <c r="T511" s="9"/>
      <c r="U511" s="9"/>
      <c r="V511" s="9"/>
      <c r="W511" s="8"/>
      <c r="X511" s="8"/>
      <c r="Y511" s="8"/>
      <c r="Z511" s="8"/>
      <c r="AA511" s="8"/>
      <c r="AB511" s="8"/>
      <c r="AC511" s="8"/>
      <c r="AD511" s="8"/>
      <c r="AE511" s="31"/>
      <c r="AF511" s="31"/>
      <c r="AG511" s="31"/>
      <c r="AH511" s="8"/>
      <c r="AI511" s="31"/>
      <c r="AJ511" s="31"/>
      <c r="AK511" s="31"/>
      <c r="AL511" s="8"/>
      <c r="AM511" s="9"/>
      <c r="AN511" s="9"/>
      <c r="AO511" s="9"/>
      <c r="AP511" s="9"/>
      <c r="AQ511" s="9"/>
    </row>
    <row r="512" spans="2:43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9"/>
      <c r="S512" s="9"/>
      <c r="T512" s="9"/>
      <c r="U512" s="9"/>
      <c r="V512" s="9"/>
      <c r="W512" s="8"/>
      <c r="X512" s="8"/>
      <c r="Y512" s="8"/>
      <c r="Z512" s="8"/>
      <c r="AA512" s="8"/>
      <c r="AB512" s="8"/>
      <c r="AC512" s="8"/>
      <c r="AD512" s="8"/>
      <c r="AE512" s="31"/>
      <c r="AF512" s="31"/>
      <c r="AG512" s="31"/>
      <c r="AH512" s="8"/>
      <c r="AI512" s="31"/>
      <c r="AJ512" s="31"/>
      <c r="AK512" s="31"/>
      <c r="AL512" s="8"/>
      <c r="AM512" s="9"/>
      <c r="AN512" s="9"/>
      <c r="AO512" s="9"/>
      <c r="AP512" s="9"/>
      <c r="AQ512" s="9"/>
    </row>
    <row r="513" spans="2:43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9"/>
      <c r="S513" s="9"/>
      <c r="T513" s="9"/>
      <c r="U513" s="9"/>
      <c r="V513" s="9"/>
      <c r="W513" s="8"/>
      <c r="X513" s="8"/>
      <c r="Y513" s="8"/>
      <c r="Z513" s="8"/>
      <c r="AA513" s="8"/>
      <c r="AB513" s="8"/>
      <c r="AC513" s="8"/>
      <c r="AD513" s="8"/>
      <c r="AE513" s="31"/>
      <c r="AF513" s="31"/>
      <c r="AG513" s="31"/>
      <c r="AH513" s="8"/>
      <c r="AI513" s="31"/>
      <c r="AJ513" s="31"/>
      <c r="AK513" s="31"/>
      <c r="AL513" s="8"/>
      <c r="AM513" s="9"/>
      <c r="AN513" s="9"/>
      <c r="AO513" s="9"/>
      <c r="AP513" s="9"/>
      <c r="AQ513" s="9"/>
    </row>
    <row r="514" spans="2:43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9"/>
      <c r="S514" s="9"/>
      <c r="T514" s="9"/>
      <c r="U514" s="9"/>
      <c r="V514" s="9"/>
      <c r="W514" s="8"/>
      <c r="X514" s="8"/>
      <c r="Y514" s="8"/>
      <c r="Z514" s="8"/>
      <c r="AA514" s="8"/>
      <c r="AB514" s="8"/>
      <c r="AC514" s="8"/>
      <c r="AD514" s="8"/>
      <c r="AE514" s="31"/>
      <c r="AF514" s="31"/>
      <c r="AG514" s="31"/>
      <c r="AH514" s="8"/>
      <c r="AI514" s="31"/>
      <c r="AJ514" s="31"/>
      <c r="AK514" s="31"/>
      <c r="AL514" s="8"/>
      <c r="AM514" s="9"/>
      <c r="AN514" s="9"/>
      <c r="AO514" s="9"/>
      <c r="AP514" s="9"/>
      <c r="AQ514" s="9"/>
    </row>
    <row r="515" spans="2:43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9"/>
      <c r="S515" s="9"/>
      <c r="T515" s="9"/>
      <c r="U515" s="9"/>
      <c r="V515" s="9"/>
      <c r="W515" s="8"/>
      <c r="X515" s="8"/>
      <c r="Y515" s="8"/>
      <c r="Z515" s="8"/>
      <c r="AA515" s="8"/>
      <c r="AB515" s="8"/>
      <c r="AC515" s="8"/>
      <c r="AD515" s="8"/>
      <c r="AE515" s="31"/>
      <c r="AF515" s="31"/>
      <c r="AG515" s="31"/>
      <c r="AH515" s="8"/>
      <c r="AI515" s="31"/>
      <c r="AJ515" s="31"/>
      <c r="AK515" s="31"/>
      <c r="AL515" s="8"/>
      <c r="AM515" s="9"/>
      <c r="AN515" s="9"/>
      <c r="AO515" s="9"/>
      <c r="AP515" s="9"/>
      <c r="AQ515" s="9"/>
    </row>
    <row r="516" spans="2:43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9"/>
      <c r="S516" s="9"/>
      <c r="T516" s="9"/>
      <c r="U516" s="9"/>
      <c r="V516" s="9"/>
      <c r="W516" s="8"/>
      <c r="X516" s="8"/>
      <c r="Y516" s="8"/>
      <c r="Z516" s="8"/>
      <c r="AA516" s="8"/>
      <c r="AB516" s="8"/>
      <c r="AC516" s="8"/>
      <c r="AD516" s="8"/>
      <c r="AE516" s="31"/>
      <c r="AF516" s="31"/>
      <c r="AG516" s="31"/>
      <c r="AH516" s="8"/>
      <c r="AI516" s="31"/>
      <c r="AJ516" s="31"/>
      <c r="AK516" s="31"/>
      <c r="AL516" s="8"/>
      <c r="AM516" s="9"/>
      <c r="AN516" s="9"/>
      <c r="AO516" s="9"/>
      <c r="AP516" s="9"/>
      <c r="AQ516" s="9"/>
    </row>
    <row r="517" spans="2:43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9"/>
      <c r="S517" s="9"/>
      <c r="T517" s="9"/>
      <c r="U517" s="9"/>
      <c r="V517" s="9"/>
      <c r="W517" s="8"/>
      <c r="X517" s="8"/>
      <c r="Y517" s="8"/>
      <c r="Z517" s="8"/>
      <c r="AA517" s="8"/>
      <c r="AB517" s="8"/>
      <c r="AC517" s="8"/>
      <c r="AD517" s="8"/>
      <c r="AE517" s="31"/>
      <c r="AF517" s="31"/>
      <c r="AG517" s="31"/>
      <c r="AH517" s="8"/>
      <c r="AI517" s="31"/>
      <c r="AJ517" s="31"/>
      <c r="AK517" s="31"/>
      <c r="AL517" s="8"/>
      <c r="AM517" s="9"/>
      <c r="AN517" s="9"/>
      <c r="AO517" s="9"/>
      <c r="AP517" s="9"/>
      <c r="AQ517" s="9"/>
    </row>
    <row r="518" spans="2:43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9"/>
      <c r="S518" s="9"/>
      <c r="T518" s="9"/>
      <c r="U518" s="9"/>
      <c r="V518" s="9"/>
      <c r="W518" s="8"/>
      <c r="X518" s="8"/>
      <c r="Y518" s="8"/>
      <c r="Z518" s="8"/>
      <c r="AA518" s="8"/>
      <c r="AB518" s="8"/>
      <c r="AC518" s="8"/>
      <c r="AD518" s="8"/>
      <c r="AE518" s="31"/>
      <c r="AF518" s="31"/>
      <c r="AG518" s="31"/>
      <c r="AH518" s="8"/>
      <c r="AI518" s="31"/>
      <c r="AJ518" s="31"/>
      <c r="AK518" s="31"/>
      <c r="AL518" s="8"/>
      <c r="AM518" s="9"/>
      <c r="AN518" s="9"/>
      <c r="AO518" s="9"/>
      <c r="AP518" s="9"/>
      <c r="AQ518" s="9"/>
    </row>
    <row r="519" spans="2:43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9"/>
      <c r="S519" s="9"/>
      <c r="T519" s="9"/>
      <c r="U519" s="9"/>
      <c r="V519" s="9"/>
      <c r="W519" s="8"/>
      <c r="X519" s="8"/>
      <c r="Y519" s="8"/>
      <c r="Z519" s="8"/>
      <c r="AA519" s="8"/>
      <c r="AB519" s="8"/>
      <c r="AC519" s="8"/>
      <c r="AD519" s="8"/>
      <c r="AE519" s="31"/>
      <c r="AF519" s="31"/>
      <c r="AG519" s="31"/>
      <c r="AH519" s="8"/>
      <c r="AI519" s="31"/>
      <c r="AJ519" s="31"/>
      <c r="AK519" s="31"/>
      <c r="AL519" s="8"/>
      <c r="AM519" s="9"/>
      <c r="AN519" s="9"/>
      <c r="AO519" s="9"/>
      <c r="AP519" s="9"/>
      <c r="AQ519" s="9"/>
    </row>
    <row r="520" spans="2:43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9"/>
      <c r="S520" s="9"/>
      <c r="T520" s="9"/>
      <c r="U520" s="9"/>
      <c r="V520" s="9"/>
      <c r="W520" s="8"/>
      <c r="X520" s="8"/>
      <c r="Y520" s="8"/>
      <c r="Z520" s="8"/>
      <c r="AA520" s="8"/>
      <c r="AB520" s="8"/>
      <c r="AC520" s="8"/>
      <c r="AD520" s="8"/>
      <c r="AE520" s="31"/>
      <c r="AF520" s="31"/>
      <c r="AG520" s="31"/>
      <c r="AH520" s="8"/>
      <c r="AI520" s="31"/>
      <c r="AJ520" s="31"/>
      <c r="AK520" s="31"/>
      <c r="AL520" s="8"/>
      <c r="AM520" s="9"/>
      <c r="AN520" s="9"/>
      <c r="AO520" s="9"/>
      <c r="AP520" s="9"/>
      <c r="AQ520" s="9"/>
    </row>
    <row r="521" spans="2:43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9"/>
      <c r="S521" s="9"/>
      <c r="T521" s="9"/>
      <c r="U521" s="9"/>
      <c r="V521" s="9"/>
      <c r="W521" s="8"/>
      <c r="X521" s="8"/>
      <c r="Y521" s="8"/>
      <c r="Z521" s="8"/>
      <c r="AA521" s="8"/>
      <c r="AB521" s="8"/>
      <c r="AC521" s="8"/>
      <c r="AD521" s="8"/>
      <c r="AE521" s="31"/>
      <c r="AF521" s="31"/>
      <c r="AG521" s="31"/>
      <c r="AH521" s="8"/>
      <c r="AI521" s="31"/>
      <c r="AJ521" s="31"/>
      <c r="AK521" s="31"/>
      <c r="AL521" s="8"/>
      <c r="AM521" s="9"/>
      <c r="AN521" s="9"/>
      <c r="AO521" s="9"/>
      <c r="AP521" s="9"/>
      <c r="AQ521" s="9"/>
    </row>
    <row r="522" spans="2:43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9"/>
      <c r="S522" s="9"/>
      <c r="T522" s="9"/>
      <c r="U522" s="9"/>
      <c r="V522" s="9"/>
      <c r="W522" s="8"/>
      <c r="X522" s="8"/>
      <c r="Y522" s="8"/>
      <c r="Z522" s="8"/>
      <c r="AA522" s="8"/>
      <c r="AB522" s="8"/>
      <c r="AC522" s="8"/>
      <c r="AD522" s="8"/>
      <c r="AE522" s="31"/>
      <c r="AF522" s="31"/>
      <c r="AG522" s="31"/>
      <c r="AH522" s="8"/>
      <c r="AI522" s="31"/>
      <c r="AJ522" s="31"/>
      <c r="AK522" s="31"/>
      <c r="AL522" s="8"/>
      <c r="AM522" s="9"/>
      <c r="AN522" s="9"/>
      <c r="AO522" s="9"/>
      <c r="AP522" s="9"/>
      <c r="AQ522" s="9"/>
    </row>
    <row r="523" spans="2:43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9"/>
      <c r="S523" s="9"/>
      <c r="T523" s="9"/>
      <c r="U523" s="9"/>
      <c r="V523" s="9"/>
      <c r="W523" s="8"/>
      <c r="X523" s="8"/>
      <c r="Y523" s="8"/>
      <c r="Z523" s="8"/>
      <c r="AA523" s="8"/>
      <c r="AB523" s="8"/>
      <c r="AC523" s="8"/>
      <c r="AD523" s="8"/>
      <c r="AE523" s="31"/>
      <c r="AF523" s="31"/>
      <c r="AG523" s="31"/>
      <c r="AH523" s="8"/>
      <c r="AI523" s="31"/>
      <c r="AJ523" s="31"/>
      <c r="AK523" s="31"/>
      <c r="AL523" s="8"/>
      <c r="AM523" s="9"/>
      <c r="AN523" s="9"/>
      <c r="AO523" s="9"/>
      <c r="AP523" s="9"/>
      <c r="AQ523" s="9"/>
    </row>
    <row r="524" spans="2:43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9"/>
      <c r="S524" s="9"/>
      <c r="T524" s="9"/>
      <c r="U524" s="9"/>
      <c r="V524" s="9"/>
      <c r="W524" s="8"/>
      <c r="X524" s="8"/>
      <c r="Y524" s="8"/>
      <c r="Z524" s="8"/>
      <c r="AA524" s="8"/>
      <c r="AB524" s="8"/>
      <c r="AC524" s="8"/>
      <c r="AD524" s="8"/>
      <c r="AE524" s="31"/>
      <c r="AF524" s="31"/>
      <c r="AG524" s="31"/>
      <c r="AH524" s="8"/>
      <c r="AI524" s="31"/>
      <c r="AJ524" s="31"/>
      <c r="AK524" s="31"/>
      <c r="AL524" s="8"/>
      <c r="AM524" s="9"/>
      <c r="AN524" s="9"/>
      <c r="AO524" s="9"/>
      <c r="AP524" s="9"/>
      <c r="AQ524" s="9"/>
    </row>
    <row r="525" spans="2:43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9"/>
      <c r="S525" s="9"/>
      <c r="T525" s="9"/>
      <c r="U525" s="9"/>
      <c r="V525" s="9"/>
      <c r="W525" s="8"/>
      <c r="X525" s="8"/>
      <c r="Y525" s="8"/>
      <c r="Z525" s="8"/>
      <c r="AA525" s="8"/>
      <c r="AB525" s="8"/>
      <c r="AC525" s="8"/>
      <c r="AD525" s="8"/>
      <c r="AE525" s="31"/>
      <c r="AF525" s="31"/>
      <c r="AG525" s="31"/>
      <c r="AH525" s="8"/>
      <c r="AI525" s="31"/>
      <c r="AJ525" s="31"/>
      <c r="AK525" s="31"/>
      <c r="AL525" s="8"/>
      <c r="AM525" s="9"/>
      <c r="AN525" s="9"/>
      <c r="AO525" s="9"/>
      <c r="AP525" s="9"/>
      <c r="AQ525" s="9"/>
    </row>
    <row r="526" spans="2:43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9"/>
      <c r="S526" s="9"/>
      <c r="T526" s="9"/>
      <c r="U526" s="9"/>
      <c r="V526" s="9"/>
      <c r="W526" s="8"/>
      <c r="X526" s="8"/>
      <c r="Y526" s="8"/>
      <c r="Z526" s="8"/>
      <c r="AA526" s="8"/>
      <c r="AB526" s="8"/>
      <c r="AC526" s="8"/>
      <c r="AD526" s="8"/>
      <c r="AE526" s="31"/>
      <c r="AF526" s="31"/>
      <c r="AG526" s="31"/>
      <c r="AH526" s="8"/>
      <c r="AI526" s="31"/>
      <c r="AJ526" s="31"/>
      <c r="AK526" s="31"/>
      <c r="AL526" s="8"/>
      <c r="AM526" s="9"/>
      <c r="AN526" s="9"/>
      <c r="AO526" s="9"/>
      <c r="AP526" s="9"/>
      <c r="AQ526" s="9"/>
    </row>
    <row r="527" spans="2:43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9"/>
      <c r="S527" s="9"/>
      <c r="T527" s="9"/>
      <c r="U527" s="9"/>
      <c r="V527" s="9"/>
      <c r="W527" s="8"/>
      <c r="X527" s="8"/>
      <c r="Y527" s="8"/>
      <c r="Z527" s="8"/>
      <c r="AA527" s="8"/>
      <c r="AB527" s="8"/>
      <c r="AC527" s="8"/>
      <c r="AD527" s="8"/>
      <c r="AE527" s="31"/>
      <c r="AF527" s="31"/>
      <c r="AG527" s="31"/>
      <c r="AH527" s="8"/>
      <c r="AI527" s="31"/>
      <c r="AJ527" s="31"/>
      <c r="AK527" s="31"/>
      <c r="AL527" s="8"/>
      <c r="AM527" s="9"/>
      <c r="AN527" s="9"/>
      <c r="AO527" s="9"/>
      <c r="AP527" s="9"/>
      <c r="AQ527" s="9"/>
    </row>
    <row r="528" spans="2:43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9"/>
      <c r="S528" s="9"/>
      <c r="T528" s="9"/>
      <c r="U528" s="9"/>
      <c r="V528" s="9"/>
      <c r="W528" s="8"/>
      <c r="X528" s="8"/>
      <c r="Y528" s="8"/>
      <c r="Z528" s="8"/>
      <c r="AA528" s="8"/>
      <c r="AB528" s="8"/>
      <c r="AC528" s="8"/>
      <c r="AD528" s="8"/>
      <c r="AE528" s="31"/>
      <c r="AF528" s="31"/>
      <c r="AG528" s="31"/>
      <c r="AH528" s="8"/>
      <c r="AI528" s="31"/>
      <c r="AJ528" s="31"/>
      <c r="AK528" s="31"/>
      <c r="AL528" s="8"/>
      <c r="AM528" s="9"/>
      <c r="AN528" s="9"/>
      <c r="AO528" s="9"/>
      <c r="AP528" s="9"/>
      <c r="AQ528" s="9"/>
    </row>
    <row r="529" spans="2:43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9"/>
      <c r="S529" s="9"/>
      <c r="T529" s="9"/>
      <c r="U529" s="9"/>
      <c r="V529" s="9"/>
      <c r="W529" s="8"/>
      <c r="X529" s="8"/>
      <c r="Y529" s="8"/>
      <c r="Z529" s="8"/>
      <c r="AA529" s="8"/>
      <c r="AB529" s="8"/>
      <c r="AC529" s="8"/>
      <c r="AD529" s="8"/>
      <c r="AE529" s="31"/>
      <c r="AF529" s="31"/>
      <c r="AG529" s="31"/>
      <c r="AH529" s="8"/>
      <c r="AI529" s="31"/>
      <c r="AJ529" s="31"/>
      <c r="AK529" s="31"/>
      <c r="AL529" s="8"/>
      <c r="AM529" s="9"/>
      <c r="AN529" s="9"/>
      <c r="AO529" s="9"/>
      <c r="AP529" s="9"/>
      <c r="AQ529" s="9"/>
    </row>
    <row r="530" spans="2:43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9"/>
      <c r="S530" s="9"/>
      <c r="T530" s="9"/>
      <c r="U530" s="9"/>
      <c r="V530" s="9"/>
      <c r="W530" s="8"/>
      <c r="X530" s="8"/>
      <c r="Y530" s="8"/>
      <c r="Z530" s="8"/>
      <c r="AA530" s="8"/>
      <c r="AB530" s="8"/>
      <c r="AC530" s="8"/>
      <c r="AD530" s="8"/>
      <c r="AE530" s="31"/>
      <c r="AF530" s="31"/>
      <c r="AG530" s="31"/>
      <c r="AH530" s="8"/>
      <c r="AI530" s="31"/>
      <c r="AJ530" s="31"/>
      <c r="AK530" s="31"/>
      <c r="AL530" s="8"/>
      <c r="AM530" s="9"/>
      <c r="AN530" s="9"/>
      <c r="AO530" s="9"/>
      <c r="AP530" s="9"/>
      <c r="AQ530" s="9"/>
    </row>
    <row r="531" spans="2:43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9"/>
      <c r="S531" s="9"/>
      <c r="T531" s="9"/>
      <c r="U531" s="9"/>
      <c r="V531" s="9"/>
      <c r="W531" s="8"/>
      <c r="X531" s="8"/>
      <c r="Y531" s="8"/>
      <c r="Z531" s="8"/>
      <c r="AA531" s="8"/>
      <c r="AB531" s="8"/>
      <c r="AC531" s="8"/>
      <c r="AD531" s="8"/>
      <c r="AE531" s="31"/>
      <c r="AF531" s="31"/>
      <c r="AG531" s="31"/>
      <c r="AH531" s="8"/>
      <c r="AI531" s="31"/>
      <c r="AJ531" s="31"/>
      <c r="AK531" s="31"/>
      <c r="AL531" s="8"/>
      <c r="AM531" s="9"/>
      <c r="AN531" s="9"/>
      <c r="AO531" s="9"/>
      <c r="AP531" s="9"/>
      <c r="AQ531" s="9"/>
    </row>
    <row r="532" spans="2:43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9"/>
      <c r="S532" s="9"/>
      <c r="T532" s="9"/>
      <c r="U532" s="9"/>
      <c r="V532" s="9"/>
      <c r="W532" s="8"/>
      <c r="X532" s="8"/>
      <c r="Y532" s="8"/>
      <c r="Z532" s="8"/>
      <c r="AA532" s="8"/>
      <c r="AB532" s="8"/>
      <c r="AC532" s="8"/>
      <c r="AD532" s="8"/>
      <c r="AE532" s="31"/>
      <c r="AF532" s="31"/>
      <c r="AG532" s="31"/>
      <c r="AH532" s="8"/>
      <c r="AI532" s="31"/>
      <c r="AJ532" s="31"/>
      <c r="AK532" s="31"/>
      <c r="AL532" s="8"/>
      <c r="AM532" s="9"/>
      <c r="AN532" s="9"/>
      <c r="AO532" s="9"/>
      <c r="AP532" s="9"/>
      <c r="AQ532" s="9"/>
    </row>
    <row r="533" spans="2:43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9"/>
      <c r="S533" s="9"/>
      <c r="T533" s="9"/>
      <c r="U533" s="9"/>
      <c r="V533" s="9"/>
      <c r="W533" s="8"/>
      <c r="X533" s="8"/>
      <c r="Y533" s="8"/>
      <c r="Z533" s="8"/>
      <c r="AA533" s="8"/>
      <c r="AB533" s="8"/>
      <c r="AC533" s="8"/>
      <c r="AD533" s="8"/>
      <c r="AE533" s="31"/>
      <c r="AF533" s="31"/>
      <c r="AG533" s="31"/>
      <c r="AH533" s="8"/>
      <c r="AI533" s="31"/>
      <c r="AJ533" s="31"/>
      <c r="AK533" s="31"/>
      <c r="AL533" s="8"/>
      <c r="AM533" s="9"/>
      <c r="AN533" s="9"/>
      <c r="AO533" s="9"/>
      <c r="AP533" s="9"/>
      <c r="AQ533" s="9"/>
    </row>
    <row r="534" spans="2:43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9"/>
      <c r="S534" s="9"/>
      <c r="T534" s="9"/>
      <c r="U534" s="9"/>
      <c r="V534" s="9"/>
      <c r="W534" s="8"/>
      <c r="X534" s="8"/>
      <c r="Y534" s="8"/>
      <c r="Z534" s="8"/>
      <c r="AA534" s="8"/>
      <c r="AB534" s="8"/>
      <c r="AC534" s="8"/>
      <c r="AD534" s="8"/>
      <c r="AE534" s="31"/>
      <c r="AF534" s="31"/>
      <c r="AG534" s="31"/>
      <c r="AH534" s="8"/>
      <c r="AI534" s="31"/>
      <c r="AJ534" s="31"/>
      <c r="AK534" s="31"/>
      <c r="AL534" s="8"/>
      <c r="AM534" s="9"/>
      <c r="AN534" s="9"/>
      <c r="AO534" s="9"/>
      <c r="AP534" s="9"/>
      <c r="AQ534" s="9"/>
    </row>
    <row r="535" spans="2:43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9"/>
      <c r="S535" s="9"/>
      <c r="T535" s="9"/>
      <c r="U535" s="9"/>
      <c r="V535" s="9"/>
      <c r="W535" s="8"/>
      <c r="X535" s="8"/>
      <c r="Y535" s="8"/>
      <c r="Z535" s="8"/>
      <c r="AA535" s="8"/>
      <c r="AB535" s="8"/>
      <c r="AC535" s="8"/>
      <c r="AD535" s="8"/>
      <c r="AE535" s="31"/>
      <c r="AF535" s="31"/>
      <c r="AG535" s="31"/>
      <c r="AH535" s="8"/>
      <c r="AI535" s="31"/>
      <c r="AJ535" s="31"/>
      <c r="AK535" s="31"/>
      <c r="AL535" s="8"/>
      <c r="AM535" s="9"/>
      <c r="AN535" s="9"/>
      <c r="AO535" s="9"/>
      <c r="AP535" s="9"/>
      <c r="AQ535" s="9"/>
    </row>
    <row r="536" spans="2:43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9"/>
      <c r="S536" s="9"/>
      <c r="T536" s="9"/>
      <c r="U536" s="9"/>
      <c r="V536" s="9"/>
      <c r="W536" s="8"/>
      <c r="X536" s="8"/>
      <c r="Y536" s="8"/>
      <c r="Z536" s="8"/>
      <c r="AA536" s="8"/>
      <c r="AB536" s="8"/>
      <c r="AC536" s="8"/>
      <c r="AD536" s="8"/>
      <c r="AE536" s="31"/>
      <c r="AF536" s="31"/>
      <c r="AG536" s="31"/>
      <c r="AH536" s="8"/>
      <c r="AI536" s="31"/>
      <c r="AJ536" s="31"/>
      <c r="AK536" s="31"/>
      <c r="AL536" s="8"/>
      <c r="AM536" s="9"/>
      <c r="AN536" s="9"/>
      <c r="AO536" s="9"/>
      <c r="AP536" s="9"/>
      <c r="AQ536" s="9"/>
    </row>
    <row r="537" spans="2:43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9"/>
      <c r="S537" s="9"/>
      <c r="T537" s="9"/>
      <c r="U537" s="9"/>
      <c r="V537" s="9"/>
      <c r="W537" s="8"/>
      <c r="X537" s="8"/>
      <c r="Y537" s="8"/>
      <c r="Z537" s="8"/>
      <c r="AA537" s="8"/>
      <c r="AB537" s="8"/>
      <c r="AC537" s="8"/>
      <c r="AD537" s="8"/>
      <c r="AE537" s="31"/>
      <c r="AF537" s="31"/>
      <c r="AG537" s="31"/>
      <c r="AH537" s="8"/>
      <c r="AI537" s="31"/>
      <c r="AJ537" s="31"/>
      <c r="AK537" s="31"/>
      <c r="AL537" s="8"/>
      <c r="AM537" s="9"/>
      <c r="AN537" s="9"/>
      <c r="AO537" s="9"/>
      <c r="AP537" s="9"/>
      <c r="AQ537" s="9"/>
    </row>
    <row r="538" spans="2:43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9"/>
      <c r="S538" s="9"/>
      <c r="T538" s="9"/>
      <c r="U538" s="9"/>
      <c r="V538" s="9"/>
      <c r="W538" s="8"/>
      <c r="X538" s="8"/>
      <c r="Y538" s="8"/>
      <c r="Z538" s="8"/>
      <c r="AA538" s="8"/>
      <c r="AB538" s="8"/>
      <c r="AC538" s="8"/>
      <c r="AD538" s="8"/>
      <c r="AE538" s="31"/>
      <c r="AF538" s="31"/>
      <c r="AG538" s="31"/>
      <c r="AH538" s="8"/>
      <c r="AI538" s="31"/>
      <c r="AJ538" s="31"/>
      <c r="AK538" s="31"/>
      <c r="AL538" s="8"/>
      <c r="AM538" s="9"/>
      <c r="AN538" s="9"/>
      <c r="AO538" s="9"/>
      <c r="AP538" s="9"/>
      <c r="AQ538" s="9"/>
    </row>
    <row r="539" spans="2:43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9"/>
      <c r="S539" s="9"/>
      <c r="T539" s="9"/>
      <c r="U539" s="9"/>
      <c r="V539" s="9"/>
      <c r="W539" s="8"/>
      <c r="X539" s="8"/>
      <c r="Y539" s="8"/>
      <c r="Z539" s="8"/>
      <c r="AA539" s="8"/>
      <c r="AB539" s="8"/>
      <c r="AC539" s="8"/>
      <c r="AD539" s="8"/>
      <c r="AE539" s="31"/>
      <c r="AF539" s="31"/>
      <c r="AG539" s="31"/>
      <c r="AH539" s="8"/>
      <c r="AI539" s="31"/>
      <c r="AJ539" s="31"/>
      <c r="AK539" s="31"/>
      <c r="AL539" s="8"/>
      <c r="AM539" s="9"/>
      <c r="AN539" s="9"/>
      <c r="AO539" s="9"/>
      <c r="AP539" s="9"/>
      <c r="AQ539" s="9"/>
    </row>
    <row r="540" spans="2:43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9"/>
      <c r="S540" s="9"/>
      <c r="T540" s="9"/>
      <c r="U540" s="9"/>
      <c r="V540" s="9"/>
      <c r="W540" s="8"/>
      <c r="X540" s="8"/>
      <c r="Y540" s="8"/>
      <c r="Z540" s="8"/>
      <c r="AA540" s="8"/>
      <c r="AB540" s="8"/>
      <c r="AC540" s="8"/>
      <c r="AD540" s="8"/>
      <c r="AE540" s="31"/>
      <c r="AF540" s="31"/>
      <c r="AG540" s="31"/>
      <c r="AH540" s="8"/>
      <c r="AI540" s="31"/>
      <c r="AJ540" s="31"/>
      <c r="AK540" s="31"/>
      <c r="AL540" s="8"/>
      <c r="AM540" s="9"/>
      <c r="AN540" s="9"/>
      <c r="AO540" s="9"/>
      <c r="AP540" s="9"/>
      <c r="AQ540" s="9"/>
    </row>
    <row r="541" spans="2:43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9"/>
      <c r="S541" s="9"/>
      <c r="T541" s="9"/>
      <c r="U541" s="9"/>
      <c r="V541" s="9"/>
      <c r="W541" s="8"/>
      <c r="X541" s="8"/>
      <c r="Y541" s="8"/>
      <c r="Z541" s="8"/>
      <c r="AA541" s="8"/>
      <c r="AB541" s="8"/>
      <c r="AC541" s="8"/>
      <c r="AD541" s="8"/>
      <c r="AE541" s="31"/>
      <c r="AF541" s="31"/>
      <c r="AG541" s="31"/>
      <c r="AH541" s="8"/>
      <c r="AI541" s="31"/>
      <c r="AJ541" s="31"/>
      <c r="AK541" s="31"/>
      <c r="AL541" s="8"/>
      <c r="AM541" s="9"/>
      <c r="AN541" s="9"/>
      <c r="AO541" s="9"/>
      <c r="AP541" s="9"/>
      <c r="AQ541" s="9"/>
    </row>
    <row r="542" spans="2:43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9"/>
      <c r="S542" s="9"/>
      <c r="T542" s="9"/>
      <c r="U542" s="9"/>
      <c r="V542" s="9"/>
      <c r="W542" s="8"/>
      <c r="X542" s="8"/>
      <c r="Y542" s="8"/>
      <c r="Z542" s="8"/>
      <c r="AA542" s="8"/>
      <c r="AB542" s="8"/>
      <c r="AC542" s="8"/>
      <c r="AD542" s="8"/>
      <c r="AE542" s="31"/>
      <c r="AF542" s="31"/>
      <c r="AG542" s="31"/>
      <c r="AH542" s="8"/>
      <c r="AI542" s="31"/>
      <c r="AJ542" s="31"/>
      <c r="AK542" s="31"/>
      <c r="AL542" s="8"/>
      <c r="AM542" s="9"/>
      <c r="AN542" s="9"/>
      <c r="AO542" s="9"/>
      <c r="AP542" s="9"/>
      <c r="AQ542" s="9"/>
    </row>
    <row r="543" spans="2:43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9"/>
      <c r="S543" s="9"/>
      <c r="T543" s="9"/>
      <c r="U543" s="9"/>
      <c r="V543" s="9"/>
      <c r="W543" s="8"/>
      <c r="X543" s="8"/>
      <c r="Y543" s="8"/>
      <c r="Z543" s="8"/>
      <c r="AA543" s="8"/>
      <c r="AB543" s="8"/>
      <c r="AC543" s="8"/>
      <c r="AD543" s="8"/>
      <c r="AE543" s="31"/>
      <c r="AF543" s="31"/>
      <c r="AG543" s="31"/>
      <c r="AH543" s="8"/>
      <c r="AI543" s="31"/>
      <c r="AJ543" s="31"/>
      <c r="AK543" s="31"/>
      <c r="AL543" s="8"/>
      <c r="AM543" s="9"/>
      <c r="AN543" s="9"/>
      <c r="AO543" s="9"/>
      <c r="AP543" s="9"/>
      <c r="AQ543" s="9"/>
    </row>
    <row r="544" spans="2:43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9"/>
      <c r="S544" s="9"/>
      <c r="T544" s="9"/>
      <c r="U544" s="9"/>
      <c r="V544" s="9"/>
      <c r="W544" s="8"/>
      <c r="X544" s="8"/>
      <c r="Y544" s="8"/>
      <c r="Z544" s="8"/>
      <c r="AA544" s="8"/>
      <c r="AB544" s="8"/>
      <c r="AC544" s="8"/>
      <c r="AD544" s="8"/>
      <c r="AE544" s="31"/>
      <c r="AF544" s="31"/>
      <c r="AG544" s="31"/>
      <c r="AH544" s="8"/>
      <c r="AI544" s="31"/>
      <c r="AJ544" s="31"/>
      <c r="AK544" s="31"/>
      <c r="AL544" s="8"/>
      <c r="AM544" s="9"/>
      <c r="AN544" s="9"/>
      <c r="AO544" s="9"/>
      <c r="AP544" s="9"/>
      <c r="AQ544" s="9"/>
    </row>
    <row r="545" spans="2:43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9"/>
      <c r="S545" s="9"/>
      <c r="T545" s="9"/>
      <c r="U545" s="9"/>
      <c r="V545" s="9"/>
      <c r="W545" s="8"/>
      <c r="X545" s="8"/>
      <c r="Y545" s="8"/>
      <c r="Z545" s="8"/>
      <c r="AA545" s="8"/>
      <c r="AB545" s="8"/>
      <c r="AC545" s="8"/>
      <c r="AD545" s="8"/>
      <c r="AE545" s="31"/>
      <c r="AF545" s="31"/>
      <c r="AG545" s="31"/>
      <c r="AH545" s="8"/>
      <c r="AI545" s="31"/>
      <c r="AJ545" s="31"/>
      <c r="AK545" s="31"/>
      <c r="AL545" s="8"/>
      <c r="AM545" s="9"/>
      <c r="AN545" s="9"/>
      <c r="AO545" s="9"/>
      <c r="AP545" s="9"/>
      <c r="AQ545" s="9"/>
    </row>
    <row r="546" spans="2:43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9"/>
      <c r="S546" s="9"/>
      <c r="T546" s="9"/>
      <c r="U546" s="9"/>
      <c r="V546" s="9"/>
      <c r="W546" s="8"/>
      <c r="X546" s="8"/>
      <c r="Y546" s="8"/>
      <c r="Z546" s="8"/>
      <c r="AA546" s="8"/>
      <c r="AB546" s="8"/>
      <c r="AC546" s="8"/>
      <c r="AD546" s="8"/>
      <c r="AE546" s="31"/>
      <c r="AF546" s="31"/>
      <c r="AG546" s="31"/>
      <c r="AH546" s="8"/>
      <c r="AI546" s="31"/>
      <c r="AJ546" s="31"/>
      <c r="AK546" s="31"/>
      <c r="AL546" s="8"/>
      <c r="AM546" s="9"/>
      <c r="AN546" s="9"/>
      <c r="AO546" s="9"/>
      <c r="AP546" s="9"/>
      <c r="AQ546" s="9"/>
    </row>
    <row r="547" spans="2:43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9"/>
      <c r="S547" s="9"/>
      <c r="T547" s="9"/>
      <c r="U547" s="9"/>
      <c r="V547" s="9"/>
      <c r="W547" s="8"/>
      <c r="X547" s="8"/>
      <c r="Y547" s="8"/>
      <c r="Z547" s="8"/>
      <c r="AA547" s="8"/>
      <c r="AB547" s="8"/>
      <c r="AC547" s="8"/>
      <c r="AD547" s="8"/>
      <c r="AE547" s="31"/>
      <c r="AF547" s="31"/>
      <c r="AG547" s="31"/>
      <c r="AH547" s="8"/>
      <c r="AI547" s="31"/>
      <c r="AJ547" s="31"/>
      <c r="AK547" s="31"/>
      <c r="AL547" s="8"/>
      <c r="AM547" s="9"/>
      <c r="AN547" s="9"/>
      <c r="AO547" s="9"/>
      <c r="AP547" s="9"/>
      <c r="AQ547" s="9"/>
    </row>
    <row r="548" spans="2:43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9"/>
      <c r="S548" s="9"/>
      <c r="T548" s="9"/>
      <c r="U548" s="9"/>
      <c r="V548" s="9"/>
      <c r="W548" s="8"/>
      <c r="X548" s="8"/>
      <c r="Y548" s="8"/>
      <c r="Z548" s="8"/>
      <c r="AA548" s="8"/>
      <c r="AB548" s="8"/>
      <c r="AC548" s="8"/>
      <c r="AD548" s="8"/>
      <c r="AE548" s="31"/>
      <c r="AF548" s="31"/>
      <c r="AG548" s="31"/>
      <c r="AH548" s="8"/>
      <c r="AI548" s="31"/>
      <c r="AJ548" s="31"/>
      <c r="AK548" s="31"/>
      <c r="AL548" s="8"/>
      <c r="AM548" s="9"/>
      <c r="AN548" s="9"/>
      <c r="AO548" s="9"/>
      <c r="AP548" s="9"/>
      <c r="AQ548" s="9"/>
    </row>
    <row r="549" spans="2:43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9"/>
      <c r="S549" s="9"/>
      <c r="T549" s="9"/>
      <c r="U549" s="9"/>
      <c r="V549" s="9"/>
      <c r="W549" s="8"/>
      <c r="X549" s="8"/>
      <c r="Y549" s="8"/>
      <c r="Z549" s="8"/>
      <c r="AA549" s="8"/>
      <c r="AB549" s="8"/>
      <c r="AC549" s="8"/>
      <c r="AD549" s="8"/>
      <c r="AE549" s="31"/>
      <c r="AF549" s="31"/>
      <c r="AG549" s="31"/>
      <c r="AH549" s="8"/>
      <c r="AI549" s="31"/>
      <c r="AJ549" s="31"/>
      <c r="AK549" s="31"/>
      <c r="AL549" s="8"/>
      <c r="AM549" s="9"/>
      <c r="AN549" s="9"/>
      <c r="AO549" s="9"/>
      <c r="AP549" s="9"/>
      <c r="AQ549" s="9"/>
    </row>
    <row r="550" spans="2:43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9"/>
      <c r="S550" s="9"/>
      <c r="T550" s="9"/>
      <c r="U550" s="9"/>
      <c r="V550" s="9"/>
      <c r="W550" s="8"/>
      <c r="X550" s="8"/>
      <c r="Y550" s="8"/>
      <c r="Z550" s="8"/>
      <c r="AA550" s="8"/>
      <c r="AB550" s="8"/>
      <c r="AC550" s="8"/>
      <c r="AD550" s="8"/>
      <c r="AE550" s="31"/>
      <c r="AF550" s="31"/>
      <c r="AG550" s="31"/>
      <c r="AH550" s="8"/>
      <c r="AI550" s="31"/>
      <c r="AJ550" s="31"/>
      <c r="AK550" s="31"/>
      <c r="AL550" s="8"/>
      <c r="AM550" s="9"/>
      <c r="AN550" s="9"/>
      <c r="AO550" s="9"/>
      <c r="AP550" s="9"/>
      <c r="AQ550" s="9"/>
    </row>
    <row r="551" spans="2:43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9"/>
      <c r="S551" s="9"/>
      <c r="T551" s="9"/>
      <c r="U551" s="9"/>
      <c r="V551" s="9"/>
      <c r="W551" s="8"/>
      <c r="X551" s="8"/>
      <c r="Y551" s="8"/>
      <c r="Z551" s="8"/>
      <c r="AA551" s="8"/>
      <c r="AB551" s="8"/>
      <c r="AC551" s="8"/>
      <c r="AD551" s="8"/>
      <c r="AE551" s="31"/>
      <c r="AF551" s="31"/>
      <c r="AG551" s="31"/>
      <c r="AH551" s="8"/>
      <c r="AI551" s="31"/>
      <c r="AJ551" s="31"/>
      <c r="AK551" s="31"/>
      <c r="AL551" s="8"/>
      <c r="AM551" s="9"/>
      <c r="AN551" s="9"/>
      <c r="AO551" s="9"/>
      <c r="AP551" s="9"/>
      <c r="AQ551" s="9"/>
    </row>
    <row r="552" spans="2:43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9"/>
      <c r="S552" s="9"/>
      <c r="T552" s="9"/>
      <c r="U552" s="9"/>
      <c r="V552" s="9"/>
      <c r="W552" s="8"/>
      <c r="X552" s="8"/>
      <c r="Y552" s="8"/>
      <c r="Z552" s="8"/>
      <c r="AA552" s="8"/>
      <c r="AB552" s="8"/>
      <c r="AC552" s="8"/>
      <c r="AD552" s="8"/>
      <c r="AE552" s="31"/>
      <c r="AF552" s="31"/>
      <c r="AG552" s="31"/>
      <c r="AH552" s="8"/>
      <c r="AI552" s="31"/>
      <c r="AJ552" s="31"/>
      <c r="AK552" s="31"/>
      <c r="AL552" s="8"/>
      <c r="AM552" s="9"/>
      <c r="AN552" s="9"/>
      <c r="AO552" s="9"/>
      <c r="AP552" s="9"/>
      <c r="AQ552" s="9"/>
    </row>
    <row r="553" spans="2:43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9"/>
      <c r="S553" s="9"/>
      <c r="T553" s="9"/>
      <c r="U553" s="9"/>
      <c r="V553" s="9"/>
      <c r="W553" s="8"/>
      <c r="X553" s="8"/>
      <c r="Y553" s="8"/>
      <c r="Z553" s="8"/>
      <c r="AA553" s="8"/>
      <c r="AB553" s="8"/>
      <c r="AC553" s="8"/>
      <c r="AD553" s="8"/>
      <c r="AE553" s="31"/>
      <c r="AF553" s="31"/>
      <c r="AG553" s="31"/>
      <c r="AH553" s="8"/>
      <c r="AI553" s="31"/>
      <c r="AJ553" s="31"/>
      <c r="AK553" s="31"/>
      <c r="AL553" s="8"/>
      <c r="AM553" s="9"/>
      <c r="AN553" s="9"/>
      <c r="AO553" s="9"/>
      <c r="AP553" s="9"/>
      <c r="AQ553" s="9"/>
    </row>
    <row r="554" spans="2:43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9"/>
      <c r="S554" s="9"/>
      <c r="T554" s="9"/>
      <c r="U554" s="9"/>
      <c r="V554" s="9"/>
      <c r="W554" s="8"/>
      <c r="X554" s="8"/>
      <c r="Y554" s="8"/>
      <c r="Z554" s="8"/>
      <c r="AA554" s="8"/>
      <c r="AB554" s="8"/>
      <c r="AC554" s="8"/>
      <c r="AD554" s="8"/>
      <c r="AE554" s="31"/>
      <c r="AF554" s="31"/>
      <c r="AG554" s="31"/>
      <c r="AH554" s="8"/>
      <c r="AI554" s="31"/>
      <c r="AJ554" s="31"/>
      <c r="AK554" s="31"/>
      <c r="AL554" s="8"/>
      <c r="AM554" s="9"/>
      <c r="AN554" s="9"/>
      <c r="AO554" s="9"/>
      <c r="AP554" s="9"/>
      <c r="AQ554" s="9"/>
    </row>
    <row r="555" spans="2:43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9"/>
      <c r="S555" s="9"/>
      <c r="T555" s="9"/>
      <c r="U555" s="9"/>
      <c r="V555" s="9"/>
      <c r="W555" s="8"/>
      <c r="X555" s="8"/>
      <c r="Y555" s="8"/>
      <c r="Z555" s="8"/>
      <c r="AA555" s="8"/>
      <c r="AB555" s="8"/>
      <c r="AC555" s="8"/>
      <c r="AD555" s="8"/>
      <c r="AE555" s="31"/>
      <c r="AF555" s="31"/>
      <c r="AG555" s="31"/>
      <c r="AH555" s="8"/>
      <c r="AI555" s="31"/>
      <c r="AJ555" s="31"/>
      <c r="AK555" s="31"/>
      <c r="AL555" s="8"/>
      <c r="AM555" s="9"/>
      <c r="AN555" s="9"/>
      <c r="AO555" s="9"/>
      <c r="AP555" s="9"/>
      <c r="AQ555" s="9"/>
    </row>
    <row r="556" spans="2:43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9"/>
      <c r="S556" s="9"/>
      <c r="T556" s="9"/>
      <c r="U556" s="9"/>
      <c r="V556" s="9"/>
      <c r="W556" s="8"/>
      <c r="X556" s="8"/>
      <c r="Y556" s="8"/>
      <c r="Z556" s="8"/>
      <c r="AA556" s="8"/>
      <c r="AB556" s="8"/>
      <c r="AC556" s="8"/>
      <c r="AD556" s="8"/>
      <c r="AE556" s="31"/>
      <c r="AF556" s="31"/>
      <c r="AG556" s="31"/>
      <c r="AH556" s="8"/>
      <c r="AI556" s="31"/>
      <c r="AJ556" s="31"/>
      <c r="AK556" s="31"/>
      <c r="AL556" s="8"/>
      <c r="AM556" s="9"/>
      <c r="AN556" s="9"/>
      <c r="AO556" s="9"/>
      <c r="AP556" s="9"/>
      <c r="AQ556" s="9"/>
    </row>
    <row r="557" spans="2:43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9"/>
      <c r="S557" s="9"/>
      <c r="T557" s="9"/>
      <c r="U557" s="9"/>
      <c r="V557" s="9"/>
      <c r="W557" s="8"/>
      <c r="X557" s="8"/>
      <c r="Y557" s="8"/>
      <c r="Z557" s="8"/>
      <c r="AA557" s="8"/>
      <c r="AB557" s="8"/>
      <c r="AC557" s="8"/>
      <c r="AD557" s="8"/>
      <c r="AE557" s="31"/>
      <c r="AF557" s="31"/>
      <c r="AG557" s="31"/>
      <c r="AH557" s="8"/>
      <c r="AI557" s="31"/>
      <c r="AJ557" s="31"/>
      <c r="AK557" s="31"/>
      <c r="AL557" s="8"/>
      <c r="AM557" s="9"/>
      <c r="AN557" s="9"/>
      <c r="AO557" s="9"/>
      <c r="AP557" s="9"/>
      <c r="AQ557" s="9"/>
    </row>
    <row r="558" spans="2:43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9"/>
      <c r="S558" s="9"/>
      <c r="T558" s="9"/>
      <c r="U558" s="9"/>
      <c r="V558" s="9"/>
      <c r="W558" s="8"/>
      <c r="X558" s="8"/>
      <c r="Y558" s="8"/>
      <c r="Z558" s="8"/>
      <c r="AA558" s="8"/>
      <c r="AB558" s="8"/>
      <c r="AC558" s="8"/>
      <c r="AD558" s="8"/>
      <c r="AE558" s="31"/>
      <c r="AF558" s="31"/>
      <c r="AG558" s="31"/>
      <c r="AH558" s="8"/>
      <c r="AI558" s="31"/>
      <c r="AJ558" s="31"/>
      <c r="AK558" s="31"/>
      <c r="AL558" s="8"/>
      <c r="AM558" s="9"/>
      <c r="AN558" s="9"/>
      <c r="AO558" s="9"/>
      <c r="AP558" s="9"/>
      <c r="AQ558" s="9"/>
    </row>
    <row r="559" spans="2:43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9"/>
      <c r="S559" s="9"/>
      <c r="T559" s="9"/>
      <c r="U559" s="9"/>
      <c r="V559" s="9"/>
      <c r="W559" s="8"/>
      <c r="X559" s="8"/>
      <c r="Y559" s="8"/>
      <c r="Z559" s="8"/>
      <c r="AA559" s="8"/>
      <c r="AB559" s="8"/>
      <c r="AC559" s="8"/>
      <c r="AD559" s="8"/>
      <c r="AE559" s="31"/>
      <c r="AF559" s="31"/>
      <c r="AG559" s="31"/>
      <c r="AH559" s="8"/>
      <c r="AI559" s="31"/>
      <c r="AJ559" s="31"/>
      <c r="AK559" s="31"/>
      <c r="AL559" s="8"/>
      <c r="AM559" s="9"/>
      <c r="AN559" s="9"/>
      <c r="AO559" s="9"/>
      <c r="AP559" s="9"/>
      <c r="AQ559" s="9"/>
    </row>
    <row r="560" spans="2:43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9"/>
      <c r="S560" s="9"/>
      <c r="T560" s="9"/>
      <c r="U560" s="9"/>
      <c r="V560" s="9"/>
      <c r="W560" s="8"/>
      <c r="X560" s="8"/>
      <c r="Y560" s="8"/>
      <c r="Z560" s="8"/>
      <c r="AA560" s="8"/>
      <c r="AB560" s="8"/>
      <c r="AC560" s="8"/>
      <c r="AD560" s="8"/>
      <c r="AE560" s="31"/>
      <c r="AF560" s="31"/>
      <c r="AG560" s="31"/>
      <c r="AH560" s="8"/>
      <c r="AI560" s="31"/>
      <c r="AJ560" s="31"/>
      <c r="AK560" s="31"/>
      <c r="AL560" s="8"/>
      <c r="AM560" s="9"/>
      <c r="AN560" s="9"/>
      <c r="AO560" s="9"/>
      <c r="AP560" s="9"/>
      <c r="AQ560" s="9"/>
    </row>
    <row r="561" spans="2:43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9"/>
      <c r="S561" s="9"/>
      <c r="T561" s="9"/>
      <c r="U561" s="9"/>
      <c r="V561" s="9"/>
      <c r="W561" s="8"/>
      <c r="X561" s="8"/>
      <c r="Y561" s="8"/>
      <c r="Z561" s="8"/>
      <c r="AA561" s="8"/>
      <c r="AB561" s="8"/>
      <c r="AC561" s="8"/>
      <c r="AD561" s="8"/>
      <c r="AE561" s="31"/>
      <c r="AF561" s="31"/>
      <c r="AG561" s="31"/>
      <c r="AH561" s="8"/>
      <c r="AI561" s="31"/>
      <c r="AJ561" s="31"/>
      <c r="AK561" s="31"/>
      <c r="AL561" s="8"/>
      <c r="AM561" s="9"/>
      <c r="AN561" s="9"/>
      <c r="AO561" s="9"/>
      <c r="AP561" s="9"/>
      <c r="AQ561" s="9"/>
    </row>
    <row r="562" spans="2:43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9"/>
      <c r="S562" s="9"/>
      <c r="T562" s="9"/>
      <c r="U562" s="9"/>
      <c r="V562" s="9"/>
      <c r="W562" s="8"/>
      <c r="X562" s="8"/>
      <c r="Y562" s="8"/>
      <c r="Z562" s="8"/>
      <c r="AA562" s="8"/>
      <c r="AB562" s="8"/>
      <c r="AC562" s="8"/>
      <c r="AD562" s="8"/>
      <c r="AE562" s="31"/>
      <c r="AF562" s="31"/>
      <c r="AG562" s="31"/>
      <c r="AH562" s="8"/>
      <c r="AI562" s="31"/>
      <c r="AJ562" s="31"/>
      <c r="AK562" s="31"/>
      <c r="AL562" s="8"/>
      <c r="AM562" s="9"/>
      <c r="AN562" s="9"/>
      <c r="AO562" s="9"/>
      <c r="AP562" s="9"/>
      <c r="AQ562" s="9"/>
    </row>
    <row r="563" spans="2:43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9"/>
      <c r="S563" s="9"/>
      <c r="T563" s="9"/>
      <c r="U563" s="9"/>
      <c r="V563" s="9"/>
      <c r="W563" s="8"/>
      <c r="X563" s="8"/>
      <c r="Y563" s="8"/>
      <c r="Z563" s="8"/>
      <c r="AA563" s="8"/>
      <c r="AB563" s="8"/>
      <c r="AC563" s="8"/>
      <c r="AD563" s="8"/>
      <c r="AE563" s="31"/>
      <c r="AF563" s="31"/>
      <c r="AG563" s="31"/>
      <c r="AH563" s="8"/>
      <c r="AI563" s="31"/>
      <c r="AJ563" s="31"/>
      <c r="AK563" s="31"/>
      <c r="AL563" s="8"/>
      <c r="AM563" s="9"/>
      <c r="AN563" s="9"/>
      <c r="AO563" s="9"/>
      <c r="AP563" s="9"/>
      <c r="AQ563" s="9"/>
    </row>
    <row r="564" spans="2:43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9"/>
      <c r="S564" s="9"/>
      <c r="T564" s="9"/>
      <c r="U564" s="9"/>
      <c r="V564" s="9"/>
      <c r="W564" s="8"/>
      <c r="X564" s="8"/>
      <c r="Y564" s="8"/>
      <c r="Z564" s="8"/>
      <c r="AA564" s="8"/>
      <c r="AB564" s="8"/>
      <c r="AC564" s="8"/>
      <c r="AD564" s="8"/>
      <c r="AE564" s="31"/>
      <c r="AF564" s="31"/>
      <c r="AG564" s="31"/>
      <c r="AH564" s="8"/>
      <c r="AI564" s="31"/>
      <c r="AJ564" s="31"/>
      <c r="AK564" s="31"/>
      <c r="AL564" s="8"/>
      <c r="AM564" s="9"/>
      <c r="AN564" s="9"/>
      <c r="AO564" s="9"/>
      <c r="AP564" s="9"/>
      <c r="AQ564" s="9"/>
    </row>
    <row r="565" spans="2:43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9"/>
      <c r="S565" s="9"/>
      <c r="T565" s="9"/>
      <c r="U565" s="9"/>
      <c r="V565" s="9"/>
      <c r="W565" s="8"/>
      <c r="X565" s="8"/>
      <c r="Y565" s="8"/>
      <c r="Z565" s="8"/>
      <c r="AA565" s="8"/>
      <c r="AB565" s="8"/>
      <c r="AC565" s="8"/>
      <c r="AD565" s="8"/>
      <c r="AE565" s="31"/>
      <c r="AF565" s="31"/>
      <c r="AG565" s="31"/>
      <c r="AH565" s="8"/>
      <c r="AI565" s="31"/>
      <c r="AJ565" s="31"/>
      <c r="AK565" s="31"/>
      <c r="AL565" s="8"/>
      <c r="AM565" s="9"/>
      <c r="AN565" s="9"/>
      <c r="AO565" s="9"/>
      <c r="AP565" s="9"/>
      <c r="AQ565" s="9"/>
    </row>
    <row r="566" spans="2:43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9"/>
      <c r="S566" s="9"/>
      <c r="T566" s="9"/>
      <c r="U566" s="9"/>
      <c r="V566" s="9"/>
      <c r="W566" s="8"/>
      <c r="X566" s="8"/>
      <c r="Y566" s="8"/>
      <c r="Z566" s="8"/>
      <c r="AA566" s="8"/>
      <c r="AB566" s="8"/>
      <c r="AC566" s="8"/>
      <c r="AD566" s="8"/>
      <c r="AE566" s="31"/>
      <c r="AF566" s="31"/>
      <c r="AG566" s="31"/>
      <c r="AH566" s="8"/>
      <c r="AI566" s="31"/>
      <c r="AJ566" s="31"/>
      <c r="AK566" s="31"/>
      <c r="AL566" s="8"/>
      <c r="AM566" s="9"/>
      <c r="AN566" s="9"/>
      <c r="AO566" s="9"/>
      <c r="AP566" s="9"/>
      <c r="AQ566" s="9"/>
    </row>
    <row r="567" spans="2:43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9"/>
      <c r="S567" s="9"/>
      <c r="T567" s="9"/>
      <c r="U567" s="9"/>
      <c r="V567" s="9"/>
      <c r="W567" s="8"/>
      <c r="X567" s="8"/>
      <c r="Y567" s="8"/>
      <c r="Z567" s="8"/>
      <c r="AA567" s="8"/>
      <c r="AB567" s="8"/>
      <c r="AC567" s="8"/>
      <c r="AD567" s="8"/>
      <c r="AE567" s="31"/>
      <c r="AF567" s="31"/>
      <c r="AG567" s="31"/>
      <c r="AH567" s="8"/>
      <c r="AI567" s="31"/>
      <c r="AJ567" s="31"/>
      <c r="AK567" s="31"/>
      <c r="AL567" s="8"/>
      <c r="AM567" s="9"/>
      <c r="AN567" s="9"/>
      <c r="AO567" s="9"/>
      <c r="AP567" s="9"/>
      <c r="AQ567" s="9"/>
    </row>
    <row r="568" spans="2:43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9"/>
      <c r="S568" s="9"/>
      <c r="T568" s="9"/>
      <c r="U568" s="9"/>
      <c r="V568" s="9"/>
      <c r="W568" s="8"/>
      <c r="X568" s="8"/>
      <c r="Y568" s="8"/>
      <c r="Z568" s="8"/>
      <c r="AA568" s="8"/>
      <c r="AB568" s="8"/>
      <c r="AC568" s="8"/>
      <c r="AD568" s="8"/>
      <c r="AE568" s="31"/>
      <c r="AF568" s="31"/>
      <c r="AG568" s="31"/>
      <c r="AH568" s="8"/>
      <c r="AI568" s="31"/>
      <c r="AJ568" s="31"/>
      <c r="AK568" s="31"/>
      <c r="AL568" s="8"/>
      <c r="AM568" s="9"/>
      <c r="AN568" s="9"/>
      <c r="AO568" s="9"/>
      <c r="AP568" s="9"/>
      <c r="AQ568" s="9"/>
    </row>
    <row r="569" spans="2:43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9"/>
      <c r="S569" s="9"/>
      <c r="T569" s="9"/>
      <c r="U569" s="9"/>
      <c r="V569" s="9"/>
      <c r="W569" s="8"/>
      <c r="X569" s="8"/>
      <c r="Y569" s="8"/>
      <c r="Z569" s="8"/>
      <c r="AA569" s="8"/>
      <c r="AB569" s="8"/>
      <c r="AC569" s="8"/>
      <c r="AD569" s="8"/>
      <c r="AE569" s="31"/>
      <c r="AF569" s="31"/>
      <c r="AG569" s="31"/>
      <c r="AH569" s="8"/>
      <c r="AI569" s="31"/>
      <c r="AJ569" s="31"/>
      <c r="AK569" s="31"/>
      <c r="AL569" s="8"/>
      <c r="AM569" s="9"/>
      <c r="AN569" s="9"/>
      <c r="AO569" s="9"/>
      <c r="AP569" s="9"/>
      <c r="AQ569" s="9"/>
    </row>
    <row r="570" spans="2:43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9"/>
      <c r="S570" s="9"/>
      <c r="T570" s="9"/>
      <c r="U570" s="9"/>
      <c r="V570" s="9"/>
      <c r="W570" s="8"/>
      <c r="X570" s="8"/>
      <c r="Y570" s="8"/>
      <c r="Z570" s="8"/>
      <c r="AA570" s="8"/>
      <c r="AB570" s="8"/>
      <c r="AC570" s="8"/>
      <c r="AD570" s="8"/>
      <c r="AE570" s="31"/>
      <c r="AF570" s="31"/>
      <c r="AG570" s="31"/>
      <c r="AH570" s="8"/>
      <c r="AI570" s="31"/>
      <c r="AJ570" s="31"/>
      <c r="AK570" s="31"/>
      <c r="AL570" s="8"/>
      <c r="AM570" s="9"/>
      <c r="AN570" s="9"/>
      <c r="AO570" s="9"/>
      <c r="AP570" s="9"/>
      <c r="AQ570" s="9"/>
    </row>
    <row r="571" spans="2:43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9"/>
      <c r="S571" s="9"/>
      <c r="T571" s="9"/>
      <c r="U571" s="9"/>
      <c r="V571" s="9"/>
      <c r="W571" s="8"/>
      <c r="X571" s="8"/>
      <c r="Y571" s="8"/>
      <c r="Z571" s="8"/>
      <c r="AA571" s="8"/>
      <c r="AB571" s="8"/>
      <c r="AC571" s="8"/>
      <c r="AD571" s="8"/>
      <c r="AE571" s="31"/>
      <c r="AF571" s="31"/>
      <c r="AG571" s="31"/>
      <c r="AH571" s="8"/>
      <c r="AI571" s="31"/>
      <c r="AJ571" s="31"/>
      <c r="AK571" s="31"/>
      <c r="AL571" s="8"/>
      <c r="AM571" s="9"/>
      <c r="AN571" s="9"/>
      <c r="AO571" s="9"/>
      <c r="AP571" s="9"/>
      <c r="AQ571" s="9"/>
    </row>
    <row r="572" spans="2:43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9"/>
      <c r="S572" s="9"/>
      <c r="T572" s="9"/>
      <c r="U572" s="9"/>
      <c r="V572" s="9"/>
      <c r="W572" s="8"/>
      <c r="X572" s="8"/>
      <c r="Y572" s="8"/>
      <c r="Z572" s="8"/>
      <c r="AA572" s="8"/>
      <c r="AB572" s="8"/>
      <c r="AC572" s="8"/>
      <c r="AD572" s="8"/>
      <c r="AE572" s="31"/>
      <c r="AF572" s="31"/>
      <c r="AG572" s="31"/>
      <c r="AH572" s="8"/>
      <c r="AI572" s="31"/>
      <c r="AJ572" s="31"/>
      <c r="AK572" s="31"/>
      <c r="AL572" s="8"/>
      <c r="AM572" s="9"/>
      <c r="AN572" s="9"/>
      <c r="AO572" s="9"/>
      <c r="AP572" s="9"/>
      <c r="AQ572" s="9"/>
    </row>
    <row r="573" spans="2:43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9"/>
      <c r="S573" s="9"/>
      <c r="T573" s="9"/>
      <c r="U573" s="9"/>
      <c r="V573" s="9"/>
      <c r="W573" s="8"/>
      <c r="X573" s="8"/>
      <c r="Y573" s="8"/>
      <c r="Z573" s="8"/>
      <c r="AA573" s="8"/>
      <c r="AB573" s="8"/>
      <c r="AC573" s="8"/>
      <c r="AD573" s="8"/>
      <c r="AE573" s="31"/>
      <c r="AF573" s="31"/>
      <c r="AG573" s="31"/>
      <c r="AH573" s="8"/>
      <c r="AI573" s="31"/>
      <c r="AJ573" s="31"/>
      <c r="AK573" s="31"/>
      <c r="AL573" s="8"/>
      <c r="AM573" s="9"/>
      <c r="AN573" s="9"/>
      <c r="AO573" s="9"/>
      <c r="AP573" s="9"/>
      <c r="AQ573" s="9"/>
    </row>
    <row r="574" spans="2:43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9"/>
      <c r="S574" s="9"/>
      <c r="T574" s="9"/>
      <c r="U574" s="9"/>
      <c r="V574" s="9"/>
      <c r="W574" s="8"/>
      <c r="X574" s="8"/>
      <c r="Y574" s="8"/>
      <c r="Z574" s="8"/>
      <c r="AA574" s="8"/>
      <c r="AB574" s="8"/>
      <c r="AC574" s="8"/>
      <c r="AD574" s="8"/>
      <c r="AE574" s="31"/>
      <c r="AF574" s="31"/>
      <c r="AG574" s="31"/>
      <c r="AH574" s="8"/>
      <c r="AI574" s="31"/>
      <c r="AJ574" s="31"/>
      <c r="AK574" s="31"/>
      <c r="AL574" s="8"/>
      <c r="AM574" s="9"/>
      <c r="AN574" s="9"/>
      <c r="AO574" s="9"/>
      <c r="AP574" s="9"/>
      <c r="AQ574" s="9"/>
    </row>
    <row r="575" spans="2:43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9"/>
      <c r="S575" s="9"/>
      <c r="T575" s="9"/>
      <c r="U575" s="9"/>
      <c r="V575" s="9"/>
      <c r="W575" s="8"/>
      <c r="X575" s="8"/>
      <c r="Y575" s="8"/>
      <c r="Z575" s="8"/>
      <c r="AA575" s="8"/>
      <c r="AB575" s="8"/>
      <c r="AC575" s="8"/>
      <c r="AD575" s="8"/>
      <c r="AE575" s="31"/>
      <c r="AF575" s="31"/>
      <c r="AG575" s="31"/>
      <c r="AH575" s="8"/>
      <c r="AI575" s="31"/>
      <c r="AJ575" s="31"/>
      <c r="AK575" s="31"/>
      <c r="AL575" s="8"/>
      <c r="AM575" s="9"/>
      <c r="AN575" s="9"/>
      <c r="AO575" s="9"/>
      <c r="AP575" s="9"/>
      <c r="AQ575" s="9"/>
    </row>
    <row r="576" spans="2:43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9"/>
      <c r="S576" s="9"/>
      <c r="T576" s="9"/>
      <c r="U576" s="9"/>
      <c r="V576" s="9"/>
      <c r="W576" s="8"/>
      <c r="X576" s="8"/>
      <c r="Y576" s="8"/>
      <c r="Z576" s="8"/>
      <c r="AA576" s="8"/>
      <c r="AB576" s="8"/>
      <c r="AC576" s="8"/>
      <c r="AD576" s="8"/>
      <c r="AE576" s="31"/>
      <c r="AF576" s="31"/>
      <c r="AG576" s="31"/>
      <c r="AH576" s="8"/>
      <c r="AI576" s="31"/>
      <c r="AJ576" s="31"/>
      <c r="AK576" s="31"/>
      <c r="AL576" s="8"/>
      <c r="AM576" s="9"/>
      <c r="AN576" s="9"/>
      <c r="AO576" s="9"/>
      <c r="AP576" s="9"/>
      <c r="AQ576" s="9"/>
    </row>
    <row r="577" spans="2:43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9"/>
      <c r="S577" s="9"/>
      <c r="T577" s="9"/>
      <c r="U577" s="9"/>
      <c r="V577" s="9"/>
      <c r="W577" s="8"/>
      <c r="X577" s="8"/>
      <c r="Y577" s="8"/>
      <c r="Z577" s="8"/>
      <c r="AA577" s="8"/>
      <c r="AB577" s="8"/>
      <c r="AC577" s="8"/>
      <c r="AD577" s="8"/>
      <c r="AE577" s="31"/>
      <c r="AF577" s="31"/>
      <c r="AG577" s="31"/>
      <c r="AH577" s="8"/>
      <c r="AI577" s="31"/>
      <c r="AJ577" s="31"/>
      <c r="AK577" s="31"/>
      <c r="AL577" s="8"/>
      <c r="AM577" s="9"/>
      <c r="AN577" s="9"/>
      <c r="AO577" s="9"/>
      <c r="AP577" s="9"/>
      <c r="AQ577" s="9"/>
    </row>
    <row r="578" spans="2:43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9"/>
      <c r="S578" s="9"/>
      <c r="T578" s="9"/>
      <c r="U578" s="9"/>
      <c r="V578" s="9"/>
      <c r="W578" s="8"/>
      <c r="X578" s="8"/>
      <c r="Y578" s="8"/>
      <c r="Z578" s="8"/>
      <c r="AA578" s="8"/>
      <c r="AB578" s="8"/>
      <c r="AC578" s="8"/>
      <c r="AD578" s="8"/>
      <c r="AE578" s="31"/>
      <c r="AF578" s="31"/>
      <c r="AG578" s="31"/>
      <c r="AH578" s="8"/>
      <c r="AI578" s="31"/>
      <c r="AJ578" s="31"/>
      <c r="AK578" s="31"/>
      <c r="AL578" s="8"/>
      <c r="AM578" s="9"/>
      <c r="AN578" s="9"/>
      <c r="AO578" s="9"/>
      <c r="AP578" s="9"/>
      <c r="AQ578" s="9"/>
    </row>
    <row r="579" spans="2:43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9"/>
      <c r="S579" s="9"/>
      <c r="T579" s="9"/>
      <c r="U579" s="9"/>
      <c r="V579" s="9"/>
      <c r="W579" s="8"/>
      <c r="X579" s="8"/>
      <c r="Y579" s="8"/>
      <c r="Z579" s="8"/>
      <c r="AA579" s="8"/>
      <c r="AB579" s="8"/>
      <c r="AC579" s="8"/>
      <c r="AD579" s="8"/>
      <c r="AE579" s="31"/>
      <c r="AF579" s="31"/>
      <c r="AG579" s="31"/>
      <c r="AH579" s="8"/>
      <c r="AI579" s="31"/>
      <c r="AJ579" s="31"/>
      <c r="AK579" s="31"/>
      <c r="AL579" s="8"/>
      <c r="AM579" s="9"/>
      <c r="AN579" s="9"/>
      <c r="AO579" s="9"/>
      <c r="AP579" s="9"/>
      <c r="AQ579" s="9"/>
    </row>
    <row r="580" spans="2:43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9"/>
      <c r="S580" s="9"/>
      <c r="T580" s="9"/>
      <c r="U580" s="9"/>
      <c r="V580" s="9"/>
      <c r="W580" s="8"/>
      <c r="X580" s="8"/>
      <c r="Y580" s="8"/>
      <c r="Z580" s="8"/>
      <c r="AA580" s="8"/>
      <c r="AB580" s="8"/>
      <c r="AC580" s="8"/>
      <c r="AD580" s="8"/>
      <c r="AE580" s="31"/>
      <c r="AF580" s="31"/>
      <c r="AG580" s="31"/>
      <c r="AH580" s="8"/>
      <c r="AI580" s="31"/>
      <c r="AJ580" s="31"/>
      <c r="AK580" s="31"/>
      <c r="AL580" s="8"/>
      <c r="AM580" s="9"/>
      <c r="AN580" s="9"/>
      <c r="AO580" s="9"/>
      <c r="AP580" s="9"/>
      <c r="AQ580" s="9"/>
    </row>
    <row r="581" spans="2:43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9"/>
      <c r="S581" s="9"/>
      <c r="T581" s="9"/>
      <c r="U581" s="9"/>
      <c r="V581" s="9"/>
      <c r="W581" s="8"/>
      <c r="X581" s="8"/>
      <c r="Y581" s="8"/>
      <c r="Z581" s="8"/>
      <c r="AA581" s="8"/>
      <c r="AB581" s="8"/>
      <c r="AC581" s="8"/>
      <c r="AD581" s="8"/>
      <c r="AE581" s="31"/>
      <c r="AF581" s="31"/>
      <c r="AG581" s="31"/>
      <c r="AH581" s="8"/>
      <c r="AI581" s="31"/>
      <c r="AJ581" s="31"/>
      <c r="AK581" s="31"/>
      <c r="AL581" s="8"/>
      <c r="AM581" s="9"/>
      <c r="AN581" s="9"/>
      <c r="AO581" s="9"/>
      <c r="AP581" s="9"/>
      <c r="AQ581" s="9"/>
    </row>
    <row r="582" spans="2:43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9"/>
      <c r="S582" s="9"/>
      <c r="T582" s="9"/>
      <c r="U582" s="9"/>
      <c r="V582" s="9"/>
      <c r="W582" s="8"/>
      <c r="X582" s="8"/>
      <c r="Y582" s="8"/>
      <c r="Z582" s="8"/>
      <c r="AA582" s="8"/>
      <c r="AB582" s="8"/>
      <c r="AC582" s="8"/>
      <c r="AD582" s="8"/>
      <c r="AE582" s="31"/>
      <c r="AF582" s="31"/>
      <c r="AG582" s="31"/>
      <c r="AH582" s="8"/>
      <c r="AI582" s="31"/>
      <c r="AJ582" s="31"/>
      <c r="AK582" s="31"/>
      <c r="AL582" s="8"/>
      <c r="AM582" s="9"/>
      <c r="AN582" s="9"/>
      <c r="AO582" s="9"/>
      <c r="AP582" s="9"/>
      <c r="AQ582" s="9"/>
    </row>
    <row r="583" spans="2:43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9"/>
      <c r="S583" s="9"/>
      <c r="T583" s="9"/>
      <c r="U583" s="9"/>
      <c r="V583" s="9"/>
      <c r="W583" s="8"/>
      <c r="X583" s="8"/>
      <c r="Y583" s="8"/>
      <c r="Z583" s="8"/>
      <c r="AA583" s="8"/>
      <c r="AB583" s="8"/>
      <c r="AC583" s="8"/>
      <c r="AD583" s="8"/>
      <c r="AE583" s="31"/>
      <c r="AF583" s="31"/>
      <c r="AG583" s="31"/>
      <c r="AH583" s="8"/>
      <c r="AI583" s="31"/>
      <c r="AJ583" s="31"/>
      <c r="AK583" s="31"/>
      <c r="AL583" s="8"/>
      <c r="AM583" s="9"/>
      <c r="AN583" s="9"/>
      <c r="AO583" s="9"/>
      <c r="AP583" s="9"/>
      <c r="AQ583" s="9"/>
    </row>
    <row r="584" spans="2:43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9"/>
      <c r="S584" s="9"/>
      <c r="T584" s="9"/>
      <c r="U584" s="9"/>
      <c r="V584" s="9"/>
      <c r="W584" s="8"/>
      <c r="X584" s="8"/>
      <c r="Y584" s="8"/>
      <c r="Z584" s="8"/>
      <c r="AA584" s="8"/>
      <c r="AB584" s="8"/>
      <c r="AC584" s="8"/>
      <c r="AD584" s="8"/>
      <c r="AE584" s="31"/>
      <c r="AF584" s="31"/>
      <c r="AG584" s="31"/>
      <c r="AH584" s="8"/>
      <c r="AI584" s="31"/>
      <c r="AJ584" s="31"/>
      <c r="AK584" s="31"/>
      <c r="AL584" s="8"/>
      <c r="AM584" s="9"/>
      <c r="AN584" s="9"/>
      <c r="AO584" s="9"/>
      <c r="AP584" s="9"/>
      <c r="AQ584" s="9"/>
    </row>
    <row r="585" spans="2:43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9"/>
      <c r="S585" s="9"/>
      <c r="T585" s="9"/>
      <c r="U585" s="9"/>
      <c r="V585" s="9"/>
      <c r="W585" s="8"/>
      <c r="X585" s="8"/>
      <c r="Y585" s="8"/>
      <c r="Z585" s="8"/>
      <c r="AA585" s="8"/>
      <c r="AB585" s="8"/>
      <c r="AC585" s="8"/>
      <c r="AD585" s="8"/>
      <c r="AE585" s="31"/>
      <c r="AF585" s="31"/>
      <c r="AG585" s="31"/>
      <c r="AH585" s="8"/>
      <c r="AI585" s="31"/>
      <c r="AJ585" s="31"/>
      <c r="AK585" s="31"/>
      <c r="AL585" s="8"/>
      <c r="AM585" s="9"/>
      <c r="AN585" s="9"/>
      <c r="AO585" s="9"/>
      <c r="AP585" s="9"/>
      <c r="AQ585" s="9"/>
    </row>
    <row r="586" spans="2:43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9"/>
      <c r="S586" s="9"/>
      <c r="T586" s="9"/>
      <c r="U586" s="9"/>
      <c r="V586" s="9"/>
      <c r="W586" s="8"/>
      <c r="X586" s="8"/>
      <c r="Y586" s="8"/>
      <c r="Z586" s="8"/>
      <c r="AA586" s="8"/>
      <c r="AB586" s="8"/>
      <c r="AC586" s="8"/>
      <c r="AD586" s="8"/>
      <c r="AE586" s="31"/>
      <c r="AF586" s="31"/>
      <c r="AG586" s="31"/>
      <c r="AH586" s="8"/>
      <c r="AI586" s="31"/>
      <c r="AJ586" s="31"/>
      <c r="AK586" s="31"/>
      <c r="AL586" s="8"/>
      <c r="AM586" s="9"/>
      <c r="AN586" s="9"/>
      <c r="AO586" s="9"/>
      <c r="AP586" s="9"/>
      <c r="AQ586" s="9"/>
    </row>
    <row r="587" spans="2:43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9"/>
      <c r="S587" s="9"/>
      <c r="T587" s="9"/>
      <c r="U587" s="9"/>
      <c r="V587" s="9"/>
      <c r="W587" s="8"/>
      <c r="X587" s="8"/>
      <c r="Y587" s="8"/>
      <c r="Z587" s="8"/>
      <c r="AA587" s="8"/>
      <c r="AB587" s="8"/>
      <c r="AC587" s="8"/>
      <c r="AD587" s="8"/>
      <c r="AE587" s="31"/>
      <c r="AF587" s="31"/>
      <c r="AG587" s="31"/>
      <c r="AH587" s="8"/>
      <c r="AI587" s="31"/>
      <c r="AJ587" s="31"/>
      <c r="AK587" s="31"/>
      <c r="AL587" s="8"/>
      <c r="AM587" s="9"/>
      <c r="AN587" s="9"/>
      <c r="AO587" s="9"/>
      <c r="AP587" s="9"/>
      <c r="AQ587" s="9"/>
    </row>
    <row r="588" spans="2:43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9"/>
      <c r="S588" s="9"/>
      <c r="T588" s="9"/>
      <c r="U588" s="9"/>
      <c r="V588" s="9"/>
      <c r="W588" s="8"/>
      <c r="X588" s="8"/>
      <c r="Y588" s="8"/>
      <c r="Z588" s="8"/>
      <c r="AA588" s="8"/>
      <c r="AB588" s="8"/>
      <c r="AC588" s="8"/>
      <c r="AD588" s="8"/>
      <c r="AE588" s="31"/>
      <c r="AF588" s="31"/>
      <c r="AG588" s="31"/>
      <c r="AH588" s="8"/>
      <c r="AI588" s="31"/>
      <c r="AJ588" s="31"/>
      <c r="AK588" s="31"/>
      <c r="AL588" s="8"/>
      <c r="AM588" s="9"/>
      <c r="AN588" s="9"/>
      <c r="AO588" s="9"/>
      <c r="AP588" s="9"/>
      <c r="AQ588" s="9"/>
    </row>
    <row r="589" spans="2:43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9"/>
      <c r="S589" s="9"/>
      <c r="T589" s="9"/>
      <c r="U589" s="9"/>
      <c r="V589" s="9"/>
      <c r="W589" s="8"/>
      <c r="X589" s="8"/>
      <c r="Y589" s="8"/>
      <c r="Z589" s="8"/>
      <c r="AA589" s="8"/>
      <c r="AB589" s="8"/>
      <c r="AC589" s="8"/>
      <c r="AD589" s="8"/>
      <c r="AE589" s="31"/>
      <c r="AF589" s="31"/>
      <c r="AG589" s="31"/>
      <c r="AH589" s="8"/>
      <c r="AI589" s="31"/>
      <c r="AJ589" s="31"/>
      <c r="AK589" s="31"/>
      <c r="AL589" s="8"/>
      <c r="AM589" s="9"/>
      <c r="AN589" s="9"/>
      <c r="AO589" s="9"/>
      <c r="AP589" s="9"/>
      <c r="AQ589" s="9"/>
    </row>
    <row r="590" spans="2:43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9"/>
      <c r="S590" s="9"/>
      <c r="T590" s="9"/>
      <c r="U590" s="9"/>
      <c r="V590" s="9"/>
      <c r="W590" s="8"/>
      <c r="X590" s="8"/>
      <c r="Y590" s="8"/>
      <c r="Z590" s="8"/>
      <c r="AA590" s="8"/>
      <c r="AB590" s="8"/>
      <c r="AC590" s="8"/>
      <c r="AD590" s="8"/>
      <c r="AE590" s="31"/>
      <c r="AF590" s="31"/>
      <c r="AG590" s="31"/>
      <c r="AH590" s="8"/>
      <c r="AI590" s="31"/>
      <c r="AJ590" s="31"/>
      <c r="AK590" s="31"/>
      <c r="AL590" s="8"/>
      <c r="AM590" s="9"/>
      <c r="AN590" s="9"/>
      <c r="AO590" s="9"/>
      <c r="AP590" s="9"/>
      <c r="AQ590" s="9"/>
    </row>
    <row r="591" spans="2:43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9"/>
      <c r="S591" s="9"/>
      <c r="T591" s="9"/>
      <c r="U591" s="9"/>
      <c r="V591" s="9"/>
      <c r="W591" s="8"/>
      <c r="X591" s="8"/>
      <c r="Y591" s="8"/>
      <c r="Z591" s="8"/>
      <c r="AA591" s="8"/>
      <c r="AB591" s="8"/>
      <c r="AC591" s="8"/>
      <c r="AD591" s="8"/>
      <c r="AE591" s="31"/>
      <c r="AF591" s="31"/>
      <c r="AG591" s="31"/>
      <c r="AH591" s="8"/>
      <c r="AI591" s="31"/>
      <c r="AJ591" s="31"/>
      <c r="AK591" s="31"/>
      <c r="AL591" s="8"/>
      <c r="AM591" s="9"/>
      <c r="AN591" s="9"/>
      <c r="AO591" s="9"/>
      <c r="AP591" s="9"/>
      <c r="AQ591" s="9"/>
    </row>
    <row r="592" spans="2:43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9"/>
      <c r="S592" s="9"/>
      <c r="T592" s="9"/>
      <c r="U592" s="9"/>
      <c r="V592" s="9"/>
      <c r="W592" s="8"/>
      <c r="X592" s="8"/>
      <c r="Y592" s="8"/>
      <c r="Z592" s="8"/>
      <c r="AA592" s="8"/>
      <c r="AB592" s="8"/>
      <c r="AC592" s="8"/>
      <c r="AD592" s="8"/>
      <c r="AE592" s="31"/>
      <c r="AF592" s="31"/>
      <c r="AG592" s="31"/>
      <c r="AH592" s="8"/>
      <c r="AI592" s="31"/>
      <c r="AJ592" s="31"/>
      <c r="AK592" s="31"/>
      <c r="AL592" s="8"/>
      <c r="AM592" s="9"/>
      <c r="AN592" s="9"/>
      <c r="AO592" s="9"/>
      <c r="AP592" s="9"/>
      <c r="AQ592" s="9"/>
    </row>
    <row r="593" spans="2:43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9"/>
      <c r="S593" s="9"/>
      <c r="T593" s="9"/>
      <c r="U593" s="9"/>
      <c r="V593" s="9"/>
      <c r="W593" s="8"/>
      <c r="X593" s="8"/>
      <c r="Y593" s="8"/>
      <c r="Z593" s="8"/>
      <c r="AA593" s="8"/>
      <c r="AB593" s="8"/>
      <c r="AC593" s="8"/>
      <c r="AD593" s="8"/>
      <c r="AE593" s="31"/>
      <c r="AF593" s="31"/>
      <c r="AG593" s="31"/>
      <c r="AH593" s="8"/>
      <c r="AI593" s="31"/>
      <c r="AJ593" s="31"/>
      <c r="AK593" s="31"/>
      <c r="AL593" s="8"/>
      <c r="AM593" s="9"/>
      <c r="AN593" s="9"/>
      <c r="AO593" s="9"/>
      <c r="AP593" s="9"/>
      <c r="AQ593" s="9"/>
    </row>
    <row r="594" spans="2:43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9"/>
      <c r="S594" s="9"/>
      <c r="T594" s="9"/>
      <c r="U594" s="9"/>
      <c r="V594" s="9"/>
      <c r="W594" s="8"/>
      <c r="X594" s="8"/>
      <c r="Y594" s="8"/>
      <c r="Z594" s="8"/>
      <c r="AA594" s="8"/>
      <c r="AB594" s="8"/>
      <c r="AC594" s="8"/>
      <c r="AD594" s="8"/>
      <c r="AE594" s="31"/>
      <c r="AF594" s="31"/>
      <c r="AG594" s="31"/>
      <c r="AH594" s="8"/>
      <c r="AI594" s="31"/>
      <c r="AJ594" s="31"/>
      <c r="AK594" s="31"/>
      <c r="AL594" s="8"/>
      <c r="AM594" s="9"/>
      <c r="AN594" s="9"/>
      <c r="AO594" s="9"/>
      <c r="AP594" s="9"/>
      <c r="AQ594" s="9"/>
    </row>
    <row r="595" spans="2:43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9"/>
      <c r="S595" s="9"/>
      <c r="T595" s="9"/>
      <c r="U595" s="9"/>
      <c r="V595" s="9"/>
      <c r="W595" s="8"/>
      <c r="X595" s="8"/>
      <c r="Y595" s="8"/>
      <c r="Z595" s="8"/>
      <c r="AA595" s="8"/>
      <c r="AB595" s="8"/>
      <c r="AC595" s="8"/>
      <c r="AD595" s="8"/>
      <c r="AE595" s="31"/>
      <c r="AF595" s="31"/>
      <c r="AG595" s="31"/>
      <c r="AH595" s="8"/>
      <c r="AI595" s="31"/>
      <c r="AJ595" s="31"/>
      <c r="AK595" s="31"/>
      <c r="AL595" s="8"/>
      <c r="AM595" s="9"/>
      <c r="AN595" s="9"/>
      <c r="AO595" s="9"/>
      <c r="AP595" s="9"/>
      <c r="AQ595" s="9"/>
    </row>
    <row r="596" spans="2:43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9"/>
      <c r="S596" s="9"/>
      <c r="T596" s="9"/>
      <c r="U596" s="9"/>
      <c r="V596" s="9"/>
      <c r="W596" s="8"/>
      <c r="X596" s="8"/>
      <c r="Y596" s="8"/>
      <c r="Z596" s="8"/>
      <c r="AA596" s="8"/>
      <c r="AB596" s="8"/>
      <c r="AC596" s="8"/>
      <c r="AD596" s="8"/>
      <c r="AE596" s="31"/>
      <c r="AF596" s="31"/>
      <c r="AG596" s="31"/>
      <c r="AH596" s="8"/>
      <c r="AI596" s="31"/>
      <c r="AJ596" s="31"/>
      <c r="AK596" s="31"/>
      <c r="AL596" s="8"/>
      <c r="AM596" s="9"/>
      <c r="AN596" s="9"/>
      <c r="AO596" s="9"/>
      <c r="AP596" s="9"/>
      <c r="AQ596" s="9"/>
    </row>
    <row r="597" spans="2:43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9"/>
      <c r="S597" s="9"/>
      <c r="T597" s="9"/>
      <c r="U597" s="9"/>
      <c r="V597" s="9"/>
      <c r="W597" s="8"/>
      <c r="X597" s="8"/>
      <c r="Y597" s="8"/>
      <c r="Z597" s="8"/>
      <c r="AA597" s="8"/>
      <c r="AB597" s="8"/>
      <c r="AC597" s="8"/>
      <c r="AD597" s="8"/>
      <c r="AE597" s="31"/>
      <c r="AF597" s="31"/>
      <c r="AG597" s="31"/>
      <c r="AH597" s="8"/>
      <c r="AI597" s="31"/>
      <c r="AJ597" s="31"/>
      <c r="AK597" s="31"/>
      <c r="AL597" s="8"/>
      <c r="AM597" s="9"/>
      <c r="AN597" s="9"/>
      <c r="AO597" s="9"/>
      <c r="AP597" s="9"/>
      <c r="AQ597" s="9"/>
    </row>
    <row r="598" spans="2:43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9"/>
      <c r="S598" s="9"/>
      <c r="T598" s="9"/>
      <c r="U598" s="9"/>
      <c r="V598" s="9"/>
      <c r="W598" s="8"/>
      <c r="X598" s="8"/>
      <c r="Y598" s="8"/>
      <c r="Z598" s="8"/>
      <c r="AA598" s="8"/>
      <c r="AB598" s="8"/>
      <c r="AC598" s="8"/>
      <c r="AD598" s="8"/>
      <c r="AE598" s="31"/>
      <c r="AF598" s="31"/>
      <c r="AG598" s="31"/>
      <c r="AH598" s="8"/>
      <c r="AI598" s="31"/>
      <c r="AJ598" s="31"/>
      <c r="AK598" s="31"/>
      <c r="AL598" s="8"/>
      <c r="AM598" s="9"/>
      <c r="AN598" s="9"/>
      <c r="AO598" s="9"/>
      <c r="AP598" s="9"/>
      <c r="AQ598" s="9"/>
    </row>
    <row r="599" spans="2:43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9"/>
      <c r="S599" s="9"/>
      <c r="T599" s="9"/>
      <c r="U599" s="9"/>
      <c r="V599" s="9"/>
      <c r="W599" s="8"/>
      <c r="X599" s="8"/>
      <c r="Y599" s="8"/>
      <c r="Z599" s="8"/>
      <c r="AA599" s="8"/>
      <c r="AB599" s="8"/>
      <c r="AC599" s="8"/>
      <c r="AD599" s="8"/>
      <c r="AE599" s="31"/>
      <c r="AF599" s="31"/>
      <c r="AG599" s="31"/>
      <c r="AH599" s="8"/>
      <c r="AI599" s="31"/>
      <c r="AJ599" s="31"/>
      <c r="AK599" s="31"/>
      <c r="AL599" s="8"/>
      <c r="AM599" s="9"/>
      <c r="AN599" s="9"/>
      <c r="AO599" s="9"/>
      <c r="AP599" s="9"/>
      <c r="AQ599" s="9"/>
    </row>
    <row r="600" spans="2:43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9"/>
      <c r="S600" s="9"/>
      <c r="T600" s="9"/>
      <c r="U600" s="9"/>
      <c r="V600" s="9"/>
      <c r="W600" s="8"/>
      <c r="X600" s="8"/>
      <c r="Y600" s="8"/>
      <c r="Z600" s="8"/>
      <c r="AA600" s="8"/>
      <c r="AB600" s="8"/>
      <c r="AC600" s="8"/>
      <c r="AD600" s="8"/>
      <c r="AE600" s="31"/>
      <c r="AF600" s="31"/>
      <c r="AG600" s="31"/>
      <c r="AH600" s="8"/>
      <c r="AI600" s="31"/>
      <c r="AJ600" s="31"/>
      <c r="AK600" s="31"/>
      <c r="AL600" s="8"/>
      <c r="AM600" s="9"/>
      <c r="AN600" s="9"/>
      <c r="AO600" s="9"/>
      <c r="AP600" s="9"/>
      <c r="AQ600" s="9"/>
    </row>
    <row r="601" spans="2:43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9"/>
      <c r="S601" s="9"/>
      <c r="T601" s="9"/>
      <c r="U601" s="9"/>
      <c r="V601" s="9"/>
      <c r="W601" s="8"/>
      <c r="X601" s="8"/>
      <c r="Y601" s="8"/>
      <c r="Z601" s="8"/>
      <c r="AA601" s="8"/>
      <c r="AB601" s="8"/>
      <c r="AC601" s="8"/>
      <c r="AD601" s="8"/>
      <c r="AE601" s="31"/>
      <c r="AF601" s="31"/>
      <c r="AG601" s="31"/>
      <c r="AH601" s="8"/>
      <c r="AI601" s="31"/>
      <c r="AJ601" s="31"/>
      <c r="AK601" s="31"/>
      <c r="AL601" s="8"/>
      <c r="AM601" s="9"/>
      <c r="AN601" s="9"/>
      <c r="AO601" s="9"/>
      <c r="AP601" s="9"/>
      <c r="AQ601" s="9"/>
    </row>
    <row r="602" spans="2:43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9"/>
      <c r="S602" s="9"/>
      <c r="T602" s="9"/>
      <c r="U602" s="9"/>
      <c r="V602" s="9"/>
      <c r="W602" s="8"/>
      <c r="X602" s="8"/>
      <c r="Y602" s="8"/>
      <c r="Z602" s="8"/>
      <c r="AA602" s="8"/>
      <c r="AB602" s="8"/>
      <c r="AC602" s="8"/>
      <c r="AD602" s="8"/>
      <c r="AE602" s="31"/>
      <c r="AF602" s="31"/>
      <c r="AG602" s="31"/>
      <c r="AH602" s="8"/>
      <c r="AI602" s="31"/>
      <c r="AJ602" s="31"/>
      <c r="AK602" s="31"/>
      <c r="AL602" s="8"/>
      <c r="AM602" s="9"/>
      <c r="AN602" s="9"/>
      <c r="AO602" s="9"/>
      <c r="AP602" s="9"/>
      <c r="AQ602" s="9"/>
    </row>
    <row r="603" spans="2:43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9"/>
      <c r="S603" s="9"/>
      <c r="T603" s="9"/>
      <c r="U603" s="9"/>
      <c r="V603" s="9"/>
      <c r="W603" s="8"/>
      <c r="X603" s="8"/>
      <c r="Y603" s="8"/>
      <c r="Z603" s="8"/>
      <c r="AA603" s="8"/>
      <c r="AB603" s="8"/>
      <c r="AC603" s="8"/>
      <c r="AD603" s="8"/>
      <c r="AE603" s="31"/>
      <c r="AF603" s="31"/>
      <c r="AG603" s="31"/>
      <c r="AH603" s="8"/>
      <c r="AI603" s="31"/>
      <c r="AJ603" s="31"/>
      <c r="AK603" s="31"/>
      <c r="AL603" s="8"/>
      <c r="AM603" s="9"/>
      <c r="AN603" s="9"/>
      <c r="AO603" s="9"/>
      <c r="AP603" s="9"/>
      <c r="AQ603" s="9"/>
    </row>
    <row r="604" spans="2:43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9"/>
      <c r="S604" s="9"/>
      <c r="T604" s="9"/>
      <c r="U604" s="9"/>
      <c r="V604" s="9"/>
      <c r="W604" s="8"/>
      <c r="X604" s="8"/>
      <c r="Y604" s="8"/>
      <c r="Z604" s="8"/>
      <c r="AA604" s="8"/>
      <c r="AB604" s="8"/>
      <c r="AC604" s="8"/>
      <c r="AD604" s="8"/>
      <c r="AE604" s="31"/>
      <c r="AF604" s="31"/>
      <c r="AG604" s="31"/>
      <c r="AH604" s="8"/>
      <c r="AI604" s="31"/>
      <c r="AJ604" s="31"/>
      <c r="AK604" s="31"/>
      <c r="AL604" s="8"/>
      <c r="AM604" s="9"/>
      <c r="AN604" s="9"/>
      <c r="AO604" s="9"/>
      <c r="AP604" s="9"/>
      <c r="AQ604" s="9"/>
    </row>
    <row r="605" spans="2:43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9"/>
      <c r="S605" s="9"/>
      <c r="T605" s="9"/>
      <c r="U605" s="9"/>
      <c r="V605" s="9"/>
      <c r="W605" s="8"/>
      <c r="X605" s="8"/>
      <c r="Y605" s="8"/>
      <c r="Z605" s="8"/>
      <c r="AA605" s="8"/>
      <c r="AB605" s="8"/>
      <c r="AC605" s="8"/>
      <c r="AD605" s="8"/>
      <c r="AE605" s="31"/>
      <c r="AF605" s="31"/>
      <c r="AG605" s="31"/>
      <c r="AH605" s="8"/>
      <c r="AI605" s="31"/>
      <c r="AJ605" s="31"/>
      <c r="AK605" s="31"/>
      <c r="AL605" s="8"/>
      <c r="AM605" s="9"/>
      <c r="AN605" s="9"/>
      <c r="AO605" s="9"/>
      <c r="AP605" s="9"/>
      <c r="AQ605" s="9"/>
    </row>
    <row r="606" spans="2:43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9"/>
      <c r="S606" s="9"/>
      <c r="T606" s="9"/>
      <c r="U606" s="9"/>
      <c r="V606" s="9"/>
      <c r="W606" s="8"/>
      <c r="X606" s="8"/>
      <c r="Y606" s="8"/>
      <c r="Z606" s="8"/>
      <c r="AA606" s="8"/>
      <c r="AB606" s="8"/>
      <c r="AC606" s="8"/>
      <c r="AD606" s="8"/>
      <c r="AE606" s="31"/>
      <c r="AF606" s="31"/>
      <c r="AG606" s="31"/>
      <c r="AH606" s="8"/>
      <c r="AI606" s="31"/>
      <c r="AJ606" s="31"/>
      <c r="AK606" s="31"/>
      <c r="AL606" s="8"/>
      <c r="AM606" s="9"/>
      <c r="AN606" s="9"/>
      <c r="AO606" s="9"/>
      <c r="AP606" s="9"/>
      <c r="AQ606" s="9"/>
    </row>
    <row r="607" spans="2:43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31"/>
      <c r="AF607" s="31"/>
      <c r="AG607" s="31"/>
      <c r="AH607" s="8"/>
      <c r="AI607" s="31"/>
      <c r="AJ607" s="31"/>
      <c r="AK607" s="31"/>
      <c r="AL607" s="8"/>
      <c r="AM607" s="9"/>
      <c r="AN607" s="9"/>
      <c r="AO607" s="9"/>
      <c r="AP607" s="9"/>
      <c r="AQ607" s="9"/>
    </row>
    <row r="608" spans="2:43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31"/>
      <c r="AF608" s="31"/>
      <c r="AG608" s="31"/>
      <c r="AH608" s="8"/>
      <c r="AI608" s="31"/>
      <c r="AJ608" s="31"/>
      <c r="AK608" s="31"/>
      <c r="AL608" s="8"/>
      <c r="AM608" s="9"/>
      <c r="AN608" s="9"/>
      <c r="AO608" s="9"/>
      <c r="AP608" s="9"/>
      <c r="AQ608" s="9"/>
    </row>
    <row r="609" spans="2:43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31"/>
      <c r="AF609" s="31"/>
      <c r="AG609" s="31"/>
      <c r="AH609" s="8"/>
      <c r="AI609" s="31"/>
      <c r="AJ609" s="31"/>
      <c r="AK609" s="31"/>
      <c r="AL609" s="8"/>
      <c r="AM609" s="9"/>
      <c r="AN609" s="9"/>
      <c r="AO609" s="9"/>
      <c r="AP609" s="9"/>
      <c r="AQ609" s="9"/>
    </row>
    <row r="610" spans="2:43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31"/>
      <c r="AF610" s="31"/>
      <c r="AG610" s="31"/>
      <c r="AH610" s="8"/>
      <c r="AI610" s="31"/>
      <c r="AJ610" s="31"/>
      <c r="AK610" s="31"/>
      <c r="AL610" s="8"/>
      <c r="AM610" s="9"/>
      <c r="AN610" s="9"/>
      <c r="AO610" s="9"/>
      <c r="AP610" s="9"/>
      <c r="AQ610" s="9"/>
    </row>
    <row r="611" spans="2:43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31"/>
      <c r="AF611" s="31"/>
      <c r="AG611" s="31"/>
      <c r="AH611" s="8"/>
      <c r="AI611" s="31"/>
      <c r="AJ611" s="31"/>
      <c r="AK611" s="31"/>
      <c r="AL611" s="8"/>
      <c r="AM611" s="8"/>
      <c r="AN611" s="8"/>
      <c r="AO611" s="8"/>
      <c r="AP611" s="8"/>
      <c r="AQ611" s="8"/>
    </row>
    <row r="612" spans="2:43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31"/>
      <c r="AF612" s="31"/>
      <c r="AG612" s="31"/>
      <c r="AH612" s="8"/>
      <c r="AI612" s="31"/>
      <c r="AJ612" s="31"/>
      <c r="AK612" s="31"/>
      <c r="AL612" s="8"/>
      <c r="AM612" s="8"/>
      <c r="AN612" s="8"/>
      <c r="AO612" s="8"/>
      <c r="AP612" s="8"/>
      <c r="AQ612" s="8"/>
    </row>
    <row r="613" spans="2:43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31"/>
      <c r="AF613" s="31"/>
      <c r="AG613" s="31"/>
      <c r="AH613" s="8"/>
      <c r="AI613" s="31"/>
      <c r="AJ613" s="31"/>
      <c r="AK613" s="31"/>
      <c r="AL613" s="8"/>
      <c r="AM613" s="8"/>
      <c r="AN613" s="8"/>
      <c r="AO613" s="8"/>
      <c r="AP613" s="8"/>
      <c r="AQ613" s="8"/>
    </row>
    <row r="614" spans="2:43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31"/>
      <c r="AF614" s="31"/>
      <c r="AG614" s="31"/>
      <c r="AH614" s="8"/>
      <c r="AI614" s="31"/>
      <c r="AJ614" s="31"/>
      <c r="AK614" s="31"/>
      <c r="AL614" s="8"/>
      <c r="AM614" s="8"/>
      <c r="AN614" s="8"/>
      <c r="AO614" s="8"/>
      <c r="AP614" s="8"/>
      <c r="AQ614" s="8"/>
    </row>
    <row r="615" spans="2:43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31"/>
      <c r="AF615" s="31"/>
      <c r="AG615" s="31"/>
      <c r="AH615" s="8"/>
      <c r="AI615" s="31"/>
      <c r="AJ615" s="31"/>
      <c r="AK615" s="31"/>
      <c r="AL615" s="8"/>
      <c r="AM615" s="8"/>
      <c r="AN615" s="8"/>
      <c r="AO615" s="8"/>
      <c r="AP615" s="8"/>
      <c r="AQ615" s="8"/>
    </row>
    <row r="616" spans="2:43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31"/>
      <c r="AF616" s="31"/>
      <c r="AG616" s="31"/>
      <c r="AH616" s="8"/>
      <c r="AI616" s="31"/>
      <c r="AJ616" s="31"/>
      <c r="AK616" s="31"/>
      <c r="AL616" s="8"/>
      <c r="AM616" s="8"/>
      <c r="AN616" s="8"/>
      <c r="AO616" s="8"/>
      <c r="AP616" s="8"/>
      <c r="AQ616" s="8"/>
    </row>
  </sheetData>
  <pageMargins left="0.70866141732283472" right="0.70866141732283472" top="0.74803149606299213" bottom="0.74803149606299213" header="0.31496062992125984" footer="0.31496062992125984"/>
  <pageSetup paperSize="7" scale="19" fitToHeight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Default cost of debt calc</vt:lpstr>
      <vt:lpstr>RBA Data</vt:lpstr>
      <vt:lpstr>'Default cost of debt calc'!Print_Area</vt:lpstr>
      <vt:lpstr>'RBA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Annette Seargent</cp:lastModifiedBy>
  <cp:lastPrinted>2023-07-06T23:19:10Z</cp:lastPrinted>
  <dcterms:created xsi:type="dcterms:W3CDTF">2013-07-29T05:00:50Z</dcterms:created>
  <dcterms:modified xsi:type="dcterms:W3CDTF">2023-07-26T01:18:21Z</dcterms:modified>
</cp:coreProperties>
</file>